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8"/>
  <workbookPr showInkAnnotation="0" autoCompressPictures="0"/>
  <mc:AlternateContent xmlns:mc="http://schemas.openxmlformats.org/markup-compatibility/2006">
    <mc:Choice Requires="x15">
      <x15ac:absPath xmlns:x15ac="http://schemas.microsoft.com/office/spreadsheetml/2010/11/ac" url="https://gs24.sharepoint.com/sites/InvestorRelations1/Shared Documents/05 Externes Reporting/2024/Q4/Finale GB Dokumente/"/>
    </mc:Choice>
  </mc:AlternateContent>
  <xr:revisionPtr revIDLastSave="91" documentId="11_20C517962334EABBEDA85E51222910562D8B7A4D" xr6:coauthVersionLast="47" xr6:coauthVersionMax="47" xr10:uidLastSave="{563AB778-AE88-EA48-8AA7-52D1045A9EE1}"/>
  <bookViews>
    <workbookView xWindow="-1780" yWindow="-17980" windowWidth="28800" windowHeight="21100" tabRatio="500" firstSheet="2" activeTab="2" xr2:uid="{00000000-000D-0000-FFFF-FFFF00000000}"/>
  </bookViews>
  <sheets>
    <sheet name="Cover" sheetId="1" r:id="rId1"/>
    <sheet name="Disclaimer" sheetId="2" r:id="rId2"/>
    <sheet name="1_Key figures" sheetId="3" r:id="rId3"/>
    <sheet name="2_Segment performance" sheetId="4" r:id="rId4"/>
    <sheet name="3_P&amp;L" sheetId="5" r:id="rId5"/>
    <sheet name="4_Balance sheet" sheetId="6" r:id="rId6"/>
    <sheet name="5_Cash flow statement" sheetId="7" r:id="rId7"/>
    <sheet name="6_ESG Ratings" sheetId="8" r:id="rId8"/>
  </sheets>
  <definedNames>
    <definedName name="_xlnm.Print_Area" localSheetId="2">'1_Key figures'!$A$1:$AJ$59</definedName>
    <definedName name="_xlnm.Print_Area" localSheetId="4">'3_P&amp;L'!$A$1:$D$30</definedName>
    <definedName name="_xlnm.Print_Area" localSheetId="5">'4_Balance sheet'!$A$1:$F$29</definedName>
    <definedName name="_xlnm.Print_Area" localSheetId="6">'5_Cash flow statement'!$A$1:$D$20</definedName>
    <definedName name="_xlnm.Print_Area" localSheetId="7">'6_ESG Ratings'!$A$1:$A$17</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6" l="1"/>
  <c r="F43" i="6"/>
  <c r="D43" i="6"/>
  <c r="H42" i="6"/>
  <c r="F42" i="6"/>
  <c r="D42" i="6"/>
  <c r="H40" i="6"/>
  <c r="F40" i="6"/>
  <c r="D40" i="6"/>
  <c r="H39" i="6"/>
  <c r="F39" i="6"/>
  <c r="D39" i="6"/>
  <c r="H38" i="6"/>
  <c r="F38" i="6"/>
  <c r="D38" i="6"/>
  <c r="H37" i="6"/>
  <c r="F37" i="6"/>
  <c r="D37" i="6"/>
  <c r="H36" i="6"/>
  <c r="F36" i="6"/>
  <c r="D36" i="6"/>
  <c r="H35" i="6"/>
  <c r="F35" i="6"/>
  <c r="D35" i="6"/>
  <c r="H34" i="6"/>
  <c r="F34" i="6"/>
  <c r="D34" i="6"/>
  <c r="H33" i="6"/>
  <c r="F33" i="6"/>
  <c r="D33" i="6"/>
  <c r="H32" i="6"/>
  <c r="F32" i="6"/>
  <c r="D32" i="6"/>
  <c r="H31" i="6"/>
  <c r="F31" i="6"/>
  <c r="D31" i="6"/>
  <c r="H30" i="6"/>
  <c r="F30" i="6"/>
  <c r="D30" i="6"/>
  <c r="H29" i="6"/>
  <c r="F29" i="6"/>
  <c r="D29" i="6"/>
  <c r="H28" i="6"/>
  <c r="F28" i="6"/>
  <c r="D28" i="6"/>
  <c r="H27" i="6"/>
  <c r="F27" i="6"/>
  <c r="D27" i="6"/>
  <c r="H26" i="6"/>
  <c r="F26" i="6"/>
  <c r="D26" i="6"/>
  <c r="H25" i="6"/>
  <c r="F25" i="6"/>
  <c r="D25" i="6"/>
  <c r="H24" i="6"/>
  <c r="F24" i="6"/>
  <c r="D24" i="6"/>
  <c r="H23" i="6"/>
  <c r="F23" i="6"/>
  <c r="D23" i="6"/>
  <c r="H22" i="6"/>
  <c r="F22" i="6"/>
  <c r="D22" i="6"/>
  <c r="H21" i="6"/>
  <c r="F21" i="6"/>
  <c r="D21" i="6"/>
  <c r="H20" i="6"/>
  <c r="F20" i="6"/>
  <c r="D20" i="6"/>
  <c r="H18" i="6"/>
  <c r="F18" i="6"/>
  <c r="E18" i="6"/>
  <c r="D18" i="6"/>
  <c r="H17" i="6"/>
  <c r="F17" i="6"/>
  <c r="D17" i="6"/>
  <c r="F16" i="6"/>
  <c r="D16" i="6"/>
  <c r="H15" i="6"/>
  <c r="F15" i="6"/>
  <c r="D15" i="6"/>
  <c r="H14" i="6"/>
  <c r="F14" i="6"/>
  <c r="D14" i="6"/>
  <c r="H13" i="6"/>
  <c r="F13" i="6"/>
  <c r="D13" i="6"/>
  <c r="H12" i="6"/>
  <c r="F12" i="6"/>
  <c r="D12" i="6"/>
  <c r="H11" i="6"/>
  <c r="F11" i="6"/>
  <c r="D11" i="6"/>
  <c r="H10" i="6"/>
  <c r="F10" i="6"/>
  <c r="D10" i="6"/>
  <c r="H9" i="6"/>
  <c r="F9" i="6"/>
  <c r="D9" i="6"/>
  <c r="H8" i="6"/>
  <c r="F8" i="6"/>
  <c r="D8" i="6"/>
  <c r="H7" i="6"/>
  <c r="F7" i="6"/>
  <c r="D7" i="6"/>
  <c r="F6" i="6"/>
  <c r="D6" i="6"/>
  <c r="H5" i="6"/>
  <c r="F5" i="6"/>
  <c r="D5" i="6"/>
  <c r="H4" i="6"/>
  <c r="F4" i="6"/>
  <c r="D4" i="6"/>
  <c r="H3" i="6"/>
  <c r="F3" i="6"/>
  <c r="D3" i="6"/>
  <c r="H2" i="6"/>
  <c r="F2" i="6"/>
  <c r="D2" i="6"/>
  <c r="E7" i="5"/>
  <c r="D7" i="5"/>
  <c r="C7" i="5"/>
  <c r="B7" i="5"/>
  <c r="BL54" i="3"/>
  <c r="BJ54" i="3"/>
  <c r="BH54" i="3"/>
  <c r="BF54" i="3"/>
  <c r="BD54" i="3"/>
  <c r="BB54" i="3"/>
  <c r="AZ54" i="3"/>
  <c r="AX54" i="3"/>
  <c r="AV54" i="3"/>
  <c r="AT54" i="3"/>
  <c r="AR54" i="3"/>
  <c r="AP54" i="3"/>
  <c r="AN54" i="3"/>
  <c r="AL54" i="3"/>
  <c r="AJ54" i="3"/>
  <c r="AH54" i="3"/>
  <c r="AF54" i="3"/>
  <c r="AD54" i="3"/>
  <c r="AB54" i="3"/>
  <c r="Z54" i="3"/>
  <c r="X54" i="3"/>
  <c r="V54" i="3"/>
  <c r="BL53" i="3"/>
  <c r="BJ53" i="3"/>
  <c r="BH53" i="3"/>
  <c r="BF53" i="3"/>
  <c r="BD53" i="3"/>
  <c r="BB53" i="3"/>
  <c r="AZ53" i="3"/>
  <c r="AX53" i="3"/>
  <c r="AV53" i="3"/>
  <c r="AT53" i="3"/>
  <c r="AR53" i="3"/>
  <c r="AP53" i="3"/>
  <c r="AN53" i="3"/>
  <c r="AL53" i="3"/>
  <c r="AJ53" i="3"/>
  <c r="AH53" i="3"/>
  <c r="AF53" i="3"/>
  <c r="AD53" i="3"/>
  <c r="AB53" i="3"/>
  <c r="Z53" i="3"/>
  <c r="X53" i="3"/>
  <c r="V53" i="3"/>
  <c r="BL52" i="3"/>
  <c r="BJ52" i="3"/>
  <c r="BH52" i="3"/>
  <c r="BF52" i="3"/>
  <c r="BD52" i="3"/>
  <c r="BB52" i="3"/>
  <c r="AZ52" i="3"/>
  <c r="AX52" i="3"/>
  <c r="AV52" i="3"/>
  <c r="AT52" i="3"/>
  <c r="AR52" i="3"/>
  <c r="AP52" i="3"/>
  <c r="AN52" i="3"/>
  <c r="AL52" i="3"/>
  <c r="AJ52" i="3"/>
  <c r="AH52" i="3"/>
  <c r="AF52" i="3"/>
  <c r="AD52" i="3"/>
  <c r="AB52" i="3"/>
  <c r="Z52" i="3"/>
  <c r="X52" i="3"/>
  <c r="V52" i="3"/>
  <c r="BL51" i="3"/>
  <c r="BJ51" i="3"/>
  <c r="BH51" i="3"/>
  <c r="BF51" i="3"/>
  <c r="BD51" i="3"/>
  <c r="BB51" i="3"/>
  <c r="AZ51" i="3"/>
  <c r="AX51" i="3"/>
  <c r="AV51" i="3"/>
  <c r="AT51" i="3"/>
  <c r="AR51" i="3"/>
  <c r="AP51" i="3"/>
  <c r="AN51" i="3"/>
  <c r="AL51" i="3"/>
  <c r="AJ51" i="3"/>
  <c r="AH51" i="3"/>
  <c r="AF51" i="3"/>
  <c r="AD51" i="3"/>
  <c r="AB51" i="3"/>
  <c r="Z51" i="3"/>
  <c r="X51" i="3"/>
  <c r="V51" i="3"/>
  <c r="BJ49" i="3"/>
  <c r="BH49" i="3"/>
  <c r="BF49" i="3"/>
  <c r="BJ48" i="3"/>
  <c r="BH48" i="3"/>
  <c r="BF48" i="3"/>
  <c r="BD48" i="3"/>
  <c r="BB48" i="3"/>
  <c r="AZ48" i="3"/>
  <c r="AX48" i="3"/>
  <c r="AV48" i="3"/>
  <c r="AT48" i="3"/>
  <c r="AR48" i="3"/>
  <c r="AP48" i="3"/>
  <c r="AN48" i="3"/>
  <c r="AL48" i="3"/>
  <c r="AJ48" i="3"/>
  <c r="AH48" i="3"/>
  <c r="AF48" i="3"/>
  <c r="AD48" i="3"/>
  <c r="AB48" i="3"/>
  <c r="Z48" i="3"/>
  <c r="X48" i="3"/>
  <c r="V48" i="3"/>
  <c r="T48" i="3"/>
  <c r="R48" i="3"/>
  <c r="P48" i="3"/>
  <c r="N48" i="3"/>
  <c r="L48" i="3"/>
  <c r="J48" i="3"/>
  <c r="AJ47" i="3"/>
  <c r="AB47" i="3"/>
  <c r="X47" i="3"/>
  <c r="V47" i="3"/>
  <c r="T47" i="3"/>
  <c r="R47" i="3"/>
  <c r="P47" i="3"/>
  <c r="N47" i="3"/>
  <c r="L47" i="3"/>
  <c r="J47" i="3"/>
  <c r="BJ46" i="3"/>
  <c r="BH46" i="3"/>
  <c r="BF46" i="3"/>
  <c r="BD46" i="3"/>
  <c r="BB46" i="3"/>
  <c r="AZ46" i="3"/>
  <c r="AX46" i="3"/>
  <c r="AV46" i="3"/>
  <c r="AT46" i="3"/>
  <c r="AR46" i="3"/>
  <c r="AP46" i="3"/>
  <c r="AN46" i="3"/>
  <c r="AL46" i="3"/>
  <c r="AJ46" i="3"/>
  <c r="AH46" i="3"/>
  <c r="AF46" i="3"/>
  <c r="AD46" i="3"/>
  <c r="AB46" i="3"/>
  <c r="Z46" i="3"/>
  <c r="X46" i="3"/>
  <c r="V46" i="3"/>
  <c r="T46" i="3"/>
  <c r="R46" i="3"/>
  <c r="P46" i="3"/>
  <c r="N46" i="3"/>
  <c r="L46" i="3"/>
  <c r="J46" i="3"/>
  <c r="BJ45" i="3"/>
  <c r="BH45" i="3"/>
  <c r="BF45" i="3"/>
  <c r="BD45" i="3"/>
  <c r="BB45" i="3"/>
  <c r="AZ45" i="3"/>
  <c r="AX45" i="3"/>
  <c r="AV45" i="3"/>
  <c r="AT45" i="3"/>
  <c r="AR45" i="3"/>
  <c r="AP45" i="3"/>
  <c r="AN45" i="3"/>
  <c r="AL45" i="3"/>
  <c r="AJ45" i="3"/>
  <c r="AH45" i="3"/>
  <c r="AF45" i="3"/>
  <c r="AD45" i="3"/>
  <c r="AB45" i="3"/>
  <c r="Z45" i="3"/>
  <c r="X45" i="3"/>
  <c r="V45" i="3"/>
  <c r="T45" i="3"/>
  <c r="R45" i="3"/>
  <c r="P45" i="3"/>
  <c r="N45" i="3"/>
  <c r="L45" i="3"/>
  <c r="J45" i="3"/>
  <c r="BJ43" i="3"/>
  <c r="BH43" i="3"/>
  <c r="BF43" i="3"/>
  <c r="BD43" i="3"/>
  <c r="BB43" i="3"/>
  <c r="AZ43" i="3"/>
  <c r="AX43" i="3"/>
  <c r="AV43" i="3"/>
  <c r="AT43" i="3"/>
  <c r="AR43" i="3"/>
  <c r="AP43" i="3"/>
  <c r="AN43" i="3"/>
  <c r="AL43" i="3"/>
  <c r="AJ43" i="3"/>
  <c r="AH43" i="3"/>
  <c r="AF43" i="3"/>
  <c r="AD43" i="3"/>
  <c r="AB43" i="3"/>
  <c r="Z43" i="3"/>
  <c r="X43" i="3"/>
  <c r="V43" i="3"/>
  <c r="T43" i="3"/>
  <c r="R43" i="3"/>
  <c r="P43" i="3"/>
  <c r="N43" i="3"/>
  <c r="L43" i="3"/>
  <c r="J43" i="3"/>
  <c r="BJ41" i="3"/>
  <c r="BH41" i="3"/>
  <c r="BF41" i="3"/>
  <c r="BD41" i="3"/>
  <c r="BB41" i="3"/>
  <c r="AZ41" i="3"/>
  <c r="AX41" i="3"/>
  <c r="AV41" i="3"/>
  <c r="AT41" i="3"/>
  <c r="AR41" i="3"/>
  <c r="AP41" i="3"/>
  <c r="AN41" i="3"/>
  <c r="AL41" i="3"/>
  <c r="AJ41" i="3"/>
  <c r="AH41" i="3"/>
  <c r="AF41" i="3"/>
  <c r="AD41" i="3"/>
  <c r="AB41" i="3"/>
  <c r="Z41" i="3"/>
  <c r="X41" i="3"/>
  <c r="V41" i="3"/>
  <c r="T41" i="3"/>
  <c r="R41" i="3"/>
  <c r="P41" i="3"/>
  <c r="N41" i="3"/>
  <c r="L41" i="3"/>
  <c r="J41" i="3"/>
  <c r="BJ39" i="3"/>
  <c r="BH39" i="3"/>
  <c r="BF39" i="3"/>
  <c r="BD39" i="3"/>
  <c r="BB39" i="3"/>
  <c r="AZ39" i="3"/>
  <c r="AX39" i="3"/>
  <c r="AV39" i="3"/>
  <c r="AT39" i="3"/>
  <c r="AR39" i="3"/>
  <c r="AP39" i="3"/>
  <c r="AN39" i="3"/>
  <c r="AL39" i="3"/>
  <c r="AJ39" i="3"/>
  <c r="AH39" i="3"/>
  <c r="AF39" i="3"/>
  <c r="AD39" i="3"/>
  <c r="AB39" i="3"/>
  <c r="Z39" i="3"/>
  <c r="X39" i="3"/>
  <c r="V39" i="3"/>
  <c r="T39" i="3"/>
  <c r="R39" i="3"/>
  <c r="P39" i="3"/>
  <c r="N39" i="3"/>
  <c r="L39" i="3"/>
  <c r="J39" i="3"/>
  <c r="BJ37" i="3"/>
  <c r="BH37" i="3"/>
  <c r="BF37" i="3"/>
  <c r="BD37" i="3"/>
  <c r="BB37" i="3"/>
  <c r="AZ37" i="3"/>
  <c r="AX37" i="3"/>
  <c r="AV37" i="3"/>
  <c r="AT37" i="3"/>
  <c r="AR37" i="3"/>
  <c r="AP37" i="3"/>
  <c r="AN37" i="3"/>
  <c r="AL37" i="3"/>
  <c r="AJ37" i="3"/>
  <c r="AH37" i="3"/>
  <c r="AF37" i="3"/>
  <c r="AD37" i="3"/>
  <c r="AB37" i="3"/>
  <c r="Z37" i="3"/>
  <c r="X37" i="3"/>
  <c r="V37" i="3"/>
  <c r="T37" i="3"/>
  <c r="R37" i="3"/>
  <c r="P37" i="3"/>
  <c r="N37" i="3"/>
  <c r="L37" i="3"/>
  <c r="J37" i="3"/>
  <c r="BJ35" i="3"/>
</calcChain>
</file>

<file path=xl/sharedStrings.xml><?xml version="1.0" encoding="utf-8"?>
<sst xmlns="http://schemas.openxmlformats.org/spreadsheetml/2006/main" count="495" uniqueCount="277">
  <si>
    <t>Scout24 SE financials</t>
  </si>
  <si>
    <t>1_Key figures</t>
  </si>
  <si>
    <t>2_Segment performance</t>
  </si>
  <si>
    <t>3_Consolidated statement of profit or loss</t>
  </si>
  <si>
    <t xml:space="preserve">4_Consolidated statement of financial position </t>
  </si>
  <si>
    <t>5_Consolidated statement of cash flows</t>
  </si>
  <si>
    <t>6_ESG Ratings</t>
  </si>
  <si>
    <t>For information purpose only. Please be aware that the decisive figures are reflected respective in the financial reports.</t>
  </si>
  <si>
    <t>Definitions are also available in the financial reports.</t>
  </si>
  <si>
    <t>The financial reports are available on: https://www.scout24.com/en/investor-relations/financial-reports-presentations</t>
  </si>
  <si>
    <t>Last update: 27/03/2025</t>
  </si>
  <si>
    <r>
      <rPr>
        <b/>
        <sz val="9"/>
        <color rgb="FF000000"/>
        <rFont val="Make It Sans"/>
        <family val="2"/>
      </rPr>
      <t xml:space="preserve">Disclaimer
</t>
    </r>
    <r>
      <rPr>
        <sz val="9"/>
        <color rgb="FF000000"/>
        <rFont val="Make It Sans"/>
        <family val="2"/>
      </rPr>
      <t xml:space="preserve">
This document contains carefully prepared information. However, the Company does not guarantee the accuracy, completeness or reliability of the information and assumes no liability for losses resulting from the use of this information. This document may contain forward-looking statements about the business, financial and earnings situation as well as profit forecasts of the Scout24 Group, which are only valid at the time of publication of this document. Terms such as ‘may’, ‘will’, ‘expect’, ‘anticipate’, ‘consider’, ‘intend’, ‘plan’, ‘believe’, ‘continue’ and ‘estimate’, variations of such terms or similar expressions characterize these forward-looking statements. Such forward-looking statements are based on the current assessments, expectations, assumptions and information of the Scout24 Management Board, many of which are beyond Scout24's control. The statements are subject to a variety of known and unknown risks and uncertainties. Actual results and developments may therefore differ materially from these forward-looking statements. The Company assumes no obligation and does not intend to update, review or correct these forward-looking statements due to new information or future events or for other reasons, unless there is an express legal obligation to do so. Alternative performance measures are used that are not defined according to IFRS and should be considered supplementary. Special items used to calculate some alternative metrics may not derive from ordinary business activities. Due to rounding, numbers and percentages may not accurately reflect the absolute figures. Where quarterly figures (including nine-month figures) are included in this document, they have neither been audited in accordance with § 317 HGB nor reviewed by an auditor. 
</t>
    </r>
    <r>
      <rPr>
        <b/>
        <sz val="9"/>
        <color rgb="FF000000"/>
        <rFont val="Make It Sans"/>
        <family val="2"/>
      </rPr>
      <t xml:space="preserve">www.scout24.com/en/reporting-2024
www.scout24.com/en/investor-relations/financial-reports-presentations </t>
    </r>
  </si>
  <si>
    <t>Q1 2020</t>
  </si>
  <si>
    <t>Q2 2020</t>
  </si>
  <si>
    <t>H1 2020</t>
  </si>
  <si>
    <t>Q3 2020</t>
  </si>
  <si>
    <t>9M 2020</t>
  </si>
  <si>
    <t>Q4 2020</t>
  </si>
  <si>
    <t>FY 2020</t>
  </si>
  <si>
    <t>Q1 2021</t>
  </si>
  <si>
    <t>Q1 vs. LY</t>
  </si>
  <si>
    <t>Q2 2021</t>
  </si>
  <si>
    <t>Q2 vs. LY</t>
  </si>
  <si>
    <t>H1 2021</t>
  </si>
  <si>
    <t>H1 vs. LY</t>
  </si>
  <si>
    <t>Q3 2021</t>
  </si>
  <si>
    <t>Q3 vs. LY</t>
  </si>
  <si>
    <t>9M 2021</t>
  </si>
  <si>
    <t>9M vs. LY</t>
  </si>
  <si>
    <t>Q4 2021</t>
  </si>
  <si>
    <t>Q4 vs. LY</t>
  </si>
  <si>
    <t>FY 2021</t>
  </si>
  <si>
    <t>FY vs. LY</t>
  </si>
  <si>
    <t>Q1 2022</t>
  </si>
  <si>
    <t>Q2 2022</t>
  </si>
  <si>
    <t>H1 2022</t>
  </si>
  <si>
    <t>Q3 2022</t>
  </si>
  <si>
    <t>9M 2022</t>
  </si>
  <si>
    <t>Q4 2022</t>
  </si>
  <si>
    <t>FY 2022</t>
  </si>
  <si>
    <t>Q1 2023</t>
  </si>
  <si>
    <t>Q2 2023</t>
  </si>
  <si>
    <t>H1 2023</t>
  </si>
  <si>
    <t>Q3 2023</t>
  </si>
  <si>
    <t>9M 2023</t>
  </si>
  <si>
    <t>Q4 2023</t>
  </si>
  <si>
    <t>FY 2023</t>
  </si>
  <si>
    <t>Q1 2024</t>
  </si>
  <si>
    <t>Q2 2024</t>
  </si>
  <si>
    <t>H1 2024</t>
  </si>
  <si>
    <t>Q3 2024</t>
  </si>
  <si>
    <t>9M 2024</t>
  </si>
  <si>
    <t>Q4 2024</t>
  </si>
  <si>
    <t>FY 2024</t>
  </si>
  <si>
    <t>Scout24 Group</t>
  </si>
  <si>
    <t>Group revenue</t>
  </si>
  <si>
    <t>Own Work Capitalized</t>
  </si>
  <si>
    <t>Own work capitalised as % of revenue</t>
  </si>
  <si>
    <t>-1,2pp</t>
  </si>
  <si>
    <t>Ordinary operating EBITDA</t>
  </si>
  <si>
    <t>Ordinary operating EBITDA margin (%)</t>
  </si>
  <si>
    <t xml:space="preserve">2,4pp </t>
  </si>
  <si>
    <t>Revenue - S24 Group</t>
  </si>
  <si>
    <t>Professional</t>
  </si>
  <si>
    <t>Private</t>
  </si>
  <si>
    <t>Ordinary Operating Effects (S24 Group)</t>
  </si>
  <si>
    <t xml:space="preserve">Personnel Cost </t>
  </si>
  <si>
    <t>Marketing</t>
  </si>
  <si>
    <t>IT Cost</t>
  </si>
  <si>
    <t>Selling Costs</t>
  </si>
  <si>
    <t>Other operating expenses</t>
  </si>
  <si>
    <t>ooEBITDA - S24 Group</t>
  </si>
  <si>
    <t>ooEBITDA Margin %</t>
  </si>
  <si>
    <t>Margin %</t>
  </si>
  <si>
    <t>Total NR&amp;R*</t>
  </si>
  <si>
    <t>&lt;-100%</t>
  </si>
  <si>
    <t>Sharebased Compensation</t>
  </si>
  <si>
    <t>n/a</t>
  </si>
  <si>
    <t>&gt;100%</t>
  </si>
  <si>
    <t>M&amp;A Activities</t>
  </si>
  <si>
    <t>Reorganisation</t>
  </si>
  <si>
    <t>Other non-operating effects</t>
  </si>
  <si>
    <t>EBITDA</t>
  </si>
  <si>
    <t>Depreciation/Amortisation</t>
  </si>
  <si>
    <t>EBIT</t>
  </si>
  <si>
    <t xml:space="preserve">Financial result </t>
  </si>
  <si>
    <t>&lt;-100 %</t>
  </si>
  <si>
    <t>EBT</t>
  </si>
  <si>
    <t>Income taxes</t>
  </si>
  <si>
    <t xml:space="preserve">Net income </t>
  </si>
  <si>
    <t>thereof: continuing operations, before profit/loss transfer</t>
  </si>
  <si>
    <t>thereof: discontinued operations, before profit/loss transfer</t>
  </si>
  <si>
    <t>thereof: Shareholders of the parent company</t>
  </si>
  <si>
    <t>thereof: Non-controlling interests</t>
  </si>
  <si>
    <t>Basic EPS (EUR)</t>
  </si>
  <si>
    <t xml:space="preserve">Adjusted Net income </t>
  </si>
  <si>
    <t>Adj. EPS (EUR)</t>
  </si>
  <si>
    <t>Weighted avg. # shares</t>
  </si>
  <si>
    <t>Non-financial KPIs</t>
  </si>
  <si>
    <t>ImmoScout24.de (IS24) listings</t>
  </si>
  <si>
    <t>IS24 unique monthly sessions (in mio.)</t>
  </si>
  <si>
    <t>IS24 monthly desktop users (in mio.)</t>
  </si>
  <si>
    <t>IS24 unique monthly app users (in mio.)</t>
  </si>
  <si>
    <t>*reported figures; The reclassification of non-operating effects is reflected as of Q1 2023; Percentage changes as of Q1 2023 were determined taking the reclassification into account.</t>
  </si>
  <si>
    <t>EUR k</t>
  </si>
  <si>
    <t>2023 vs. LY</t>
  </si>
  <si>
    <t>2024 vs. LY</t>
  </si>
  <si>
    <t>Revenue</t>
  </si>
  <si>
    <t>ooEBITDA</t>
  </si>
  <si>
    <t>ooEBITDA %</t>
  </si>
  <si>
    <t>Professional Segment - details</t>
  </si>
  <si>
    <t>Revenue Professional</t>
  </si>
  <si>
    <t>Professional Subscriptions</t>
  </si>
  <si>
    <t>Agent membership</t>
  </si>
  <si>
    <t>Professional Customers avg.</t>
  </si>
  <si>
    <t>Professional Subscription ARPU</t>
  </si>
  <si>
    <t>Transaction Enablement</t>
  </si>
  <si>
    <t>Other</t>
  </si>
  <si>
    <t>ooEBITDA Professional</t>
  </si>
  <si>
    <t>ooEBITDA % Professional</t>
  </si>
  <si>
    <t>Private Segment - details</t>
  </si>
  <si>
    <t>Revenue Private</t>
  </si>
  <si>
    <t>Private Subscriptions</t>
  </si>
  <si>
    <t>Consumer Subscriptions</t>
  </si>
  <si>
    <t>Private Customers avg.</t>
  </si>
  <si>
    <t>Private Subscription ARPU</t>
  </si>
  <si>
    <t>Private Pay-per-ad</t>
  </si>
  <si>
    <t>ooEBITDA Private</t>
  </si>
  <si>
    <t>ooEBITDA % Private</t>
  </si>
  <si>
    <t>Own work capitalised</t>
  </si>
  <si>
    <t>Other operating income</t>
  </si>
  <si>
    <t>Total operating performance</t>
  </si>
  <si>
    <t>Operating expenses</t>
  </si>
  <si>
    <t>Personnel expenses</t>
  </si>
  <si>
    <t>Marketing expenses</t>
  </si>
  <si>
    <t>IT expenses</t>
  </si>
  <si>
    <t>Seliing expenses</t>
  </si>
  <si>
    <t>n.a.</t>
  </si>
  <si>
    <t>Depreciation, amortisation and impairment losses</t>
  </si>
  <si>
    <t>–51.506</t>
  </si>
  <si>
    <t xml:space="preserve"> </t>
  </si>
  <si>
    <t>Profit/loss from investments accounted for using the equity method</t>
  </si>
  <si>
    <t>Finance income</t>
  </si>
  <si>
    <t>Finance expenses</t>
  </si>
  <si>
    <t>Financial result</t>
  </si>
  <si>
    <t>Earnings before tax</t>
  </si>
  <si>
    <t>Earnings from continuing operations after tax</t>
  </si>
  <si>
    <t>Earnings from discontinued operations after tax</t>
  </si>
  <si>
    <t>-</t>
  </si>
  <si>
    <t>Earnings after tax</t>
  </si>
  <si>
    <t>Sum of the items that will not be reclassified to profit or loss</t>
  </si>
  <si>
    <t>Currency translation differences</t>
  </si>
  <si>
    <t>Sum of the items that may be reclassified subsequently to profit or loss</t>
  </si>
  <si>
    <t>Other comprehensive income, after tax</t>
  </si>
  <si>
    <t>Total comprehensive income</t>
  </si>
  <si>
    <t>2021 vs. LY</t>
  </si>
  <si>
    <t>2022 vs. LY</t>
  </si>
  <si>
    <t>Current assets</t>
  </si>
  <si>
    <t>of which cash and cash equivalents</t>
  </si>
  <si>
    <t>of which trade receivables</t>
  </si>
  <si>
    <t>of which other financial assets</t>
  </si>
  <si>
    <t>of which income tax assets</t>
  </si>
  <si>
    <t>&gt;500%</t>
  </si>
  <si>
    <t>of which other assets</t>
  </si>
  <si>
    <t>Non-current assets</t>
  </si>
  <si>
    <t>of which goodwill</t>
  </si>
  <si>
    <t>of which trademarks</t>
  </si>
  <si>
    <t>of which other intangible assets</t>
  </si>
  <si>
    <t>of which right-of-use assets from leases</t>
  </si>
  <si>
    <t>of which property, plant and equipment</t>
  </si>
  <si>
    <t>of which investments accounted for using the equity method</t>
  </si>
  <si>
    <t>of which deferred tax assets</t>
  </si>
  <si>
    <t>Total assets</t>
  </si>
  <si>
    <t>Current liabilities</t>
  </si>
  <si>
    <t>of which trade payables</t>
  </si>
  <si>
    <t>of which other financial liabilities</t>
  </si>
  <si>
    <t>of which lease liabilities</t>
  </si>
  <si>
    <t>of which other provisions</t>
  </si>
  <si>
    <t>of which income tax liabilities</t>
  </si>
  <si>
    <t>&gt;+100 %</t>
  </si>
  <si>
    <t>of which contract liabilities</t>
  </si>
  <si>
    <t>of which other liabilities</t>
  </si>
  <si>
    <t>Non-current liabilities</t>
  </si>
  <si>
    <t>of which deferred tax liabilities</t>
  </si>
  <si>
    <t>Equity</t>
  </si>
  <si>
    <t>of which subscribed share capital</t>
  </si>
  <si>
    <t>of which capital reserve</t>
  </si>
  <si>
    <t>of which retained earnings</t>
  </si>
  <si>
    <t>of which other reserves</t>
  </si>
  <si>
    <t>of which treasury shares</t>
  </si>
  <si>
    <t>Equity attributable to shareholders of parent company</t>
  </si>
  <si>
    <t>Non-controlling interests</t>
  </si>
  <si>
    <t>Total equity</t>
  </si>
  <si>
    <t>Total equity and liabilities</t>
  </si>
  <si>
    <t>Income tax expense</t>
  </si>
  <si>
    <t>Equity-settled share-based payment transactions</t>
  </si>
  <si>
    <t>–</t>
  </si>
  <si>
    <t>Gain/loss on disposal of intangible assets and property, plant and equipment</t>
  </si>
  <si>
    <t>Other non-cash transactions</t>
  </si>
  <si>
    <t>Change in trade receivables and other assets not attributable to investing or financing activities</t>
  </si>
  <si>
    <t>Change in trade payables and other liabilities not attributable to investing or financing activities</t>
  </si>
  <si>
    <t>Change in provisions</t>
  </si>
  <si>
    <t>Income taxes paid</t>
  </si>
  <si>
    <t>Cash flow from operating activities of continuing operations</t>
  </si>
  <si>
    <t>Cash flow from operating activities of discontinued operations</t>
  </si>
  <si>
    <t>Cash flow from operating activities</t>
  </si>
  <si>
    <t>Investments in intangible assets, including internally generated intangible assets and intangible assets under development</t>
  </si>
  <si>
    <t>–22,393</t>
  </si>
  <si>
    <t>Investments in property, plant and equipment</t>
  </si>
  <si>
    <t>–13,661</t>
  </si>
  <si>
    <t>Proceeds from disposal of intangible assets and property, plant and equipment</t>
  </si>
  <si>
    <t>Proceeds from investment grants</t>
  </si>
  <si>
    <t>Proceeds from lease receivables from subleases</t>
  </si>
  <si>
    <t>Investments in financial assets</t>
  </si>
  <si>
    <t>–2,144,377</t>
  </si>
  <si>
    <t>Proceeds from disposal of financial assets</t>
  </si>
  <si>
    <t>Consideration transferred for investments accounted for using the equity method</t>
  </si>
  <si>
    <t>Proceeds from investments accounted for using the equity method</t>
  </si>
  <si>
    <t>Consideration transferred for a subsidiary, net of cash and cash equivalents acquired</t>
  </si>
  <si>
    <t>–25,710</t>
  </si>
  <si>
    <t>Interest received</t>
  </si>
  <si>
    <t>Consideration transferred for subsidiaries acquired in previous years</t>
  </si>
  <si>
    <t>Proceeds from subsidiaries sold in previous years</t>
  </si>
  <si>
    <t>Cash flow from investing activities of continuing operations</t>
  </si>
  <si>
    <t>Cash flow from investing activities of discontinued operations</t>
  </si>
  <si>
    <t>Of which net proceeds from disposal of discontinued operations</t>
  </si>
  <si>
    <t>Cash flow from investing activities</t>
  </si>
  <si>
    <t>Raising of short-term financial liabilities</t>
  </si>
  <si>
    <t>Repayment of short-term financial liabilities</t>
  </si>
  <si>
    <t>–120,000</t>
  </si>
  <si>
    <t>Repayment of medium- and long-term financial liabilities</t>
  </si>
  <si>
    <t>Repayment of lease liabilities</t>
  </si>
  <si>
    <t>–5,487</t>
  </si>
  <si>
    <t>Proceeds from lease receivables from subleases*</t>
  </si>
  <si>
    <t>Interest paid</t>
  </si>
  <si>
    <t>–16,759</t>
  </si>
  <si>
    <t>Other payments attributable to financing activities</t>
  </si>
  <si>
    <t>Dividends paid</t>
  </si>
  <si>
    <t>–93,663</t>
  </si>
  <si>
    <t>Purchase of treasury shares</t>
  </si>
  <si>
    <t>–515,885</t>
  </si>
  <si>
    <t>Proceeds from issuance of shares</t>
  </si>
  <si>
    <t>Cash flow from financing activities of continuing operations</t>
  </si>
  <si>
    <t>Cash flow from financing activities of discontinued operations</t>
  </si>
  <si>
    <t>Cash flow from financing activities</t>
  </si>
  <si>
    <t>Net foreign exchange difference, continuing operations</t>
  </si>
  <si>
    <t>–3</t>
  </si>
  <si>
    <t>Change in cash and cash equivalents</t>
  </si>
  <si>
    <t>Cash and cash equivalents at beginning of period</t>
  </si>
  <si>
    <t>Cash and cash equivalents at end of period</t>
  </si>
  <si>
    <t>Less cash and cash equivalents at end of period held for sale</t>
  </si>
  <si>
    <t>Cash and cash equivalents at end of period from continuing operations</t>
  </si>
  <si>
    <t>* reported in Cash flow from investing activities since annual financial report 2023</t>
  </si>
  <si>
    <t>Rating Agency</t>
  </si>
  <si>
    <t>Current result</t>
  </si>
  <si>
    <t>As of</t>
  </si>
  <si>
    <t>Comparison (last result)</t>
  </si>
  <si>
    <t>Last result</t>
  </si>
  <si>
    <t>Second last result</t>
  </si>
  <si>
    <t>Comparison (peers)</t>
  </si>
  <si>
    <t>∅ Peer Group</t>
  </si>
  <si>
    <t>Scale</t>
  </si>
  <si>
    <t>MSCI</t>
  </si>
  <si>
    <t>A</t>
  </si>
  <si>
    <t>&gt;</t>
  </si>
  <si>
    <t>BBB</t>
  </si>
  <si>
    <t>AAA to CCC</t>
  </si>
  <si>
    <t>Sutstainalytics</t>
  </si>
  <si>
    <t>0 to 40+</t>
  </si>
  <si>
    <t>Bloomberg GEI</t>
  </si>
  <si>
    <t>&lt;</t>
  </si>
  <si>
    <t>100 to 0</t>
  </si>
  <si>
    <t>CDP</t>
  </si>
  <si>
    <t>F</t>
  </si>
  <si>
    <t>=</t>
  </si>
  <si>
    <t>no response</t>
  </si>
  <si>
    <t>A to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</si>
</sst>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0;&quot;-&quot;#0;#0;_(@_)"/>
    <numFmt numFmtId="165" formatCode="#,##0,;\(#,##0,\);&quot;—&quot;;_(@_)"/>
    <numFmt numFmtId="166" formatCode="#0.0%;&quot;-&quot;#0.0%;&quot;-&quot;\%;_(@_)"/>
    <numFmt numFmtId="167" formatCode="#0.0%;&quot;-&quot;#0.0%;&quot;—&quot;\%;_(@_)"/>
    <numFmt numFmtId="168" formatCode="#0.0;&quot;-&quot;#0.0;#0.0;_(@_)"/>
    <numFmt numFmtId="169" formatCode="#,##0,;&quot;-&quot;#,##0,;&quot;—&quot;;_(@_)"/>
    <numFmt numFmtId="170" formatCode="#,##0.00;\(#,##0.00\);&quot;—&quot;;_(@_)"/>
    <numFmt numFmtId="171" formatCode="#,##0;\(#,##0\);&quot;—&quot;;_(@_)"/>
    <numFmt numFmtId="172" formatCode="#,##0;&quot;-&quot;#,##0;&quot;—&quot;;_(@_)"/>
    <numFmt numFmtId="173" formatCode="#,##0;&quot;-&quot;#,##0;#,##0;_(@_)"/>
    <numFmt numFmtId="174" formatCode="#,##0.0,,;&quot;-&quot;#,##0.0,,;#,##0.0,,;_(@_)"/>
    <numFmt numFmtId="175" formatCode="#0.0%_);\(#0.0%\);&quot;—&quot;\%_);_(@_)"/>
    <numFmt numFmtId="176" formatCode="#,##0.0,;\(#,##0.0,\);&quot;—&quot;;_(@_)"/>
    <numFmt numFmtId="177" formatCode="#0.0&quot;pp&quot;;&quot;-&quot;#0.0&quot;pp&quot;;#0.0&quot;pp&quot;;_(@_)"/>
    <numFmt numFmtId="178" formatCode="#0.0&quot; pp&quot;;&quot;-&quot;#0.0&quot; pp&quot;;#0.0&quot; pp&quot;;_(@_)"/>
    <numFmt numFmtId="179" formatCode="#0.0_)%;\(#0.0\)%;&quot;-&quot;_)\%;_(@_)"/>
    <numFmt numFmtId="180" formatCode="#,##0.0;&quot;-&quot;#,##0.0;#,##0.0;_(@_)"/>
    <numFmt numFmtId="181" formatCode="#,##0,;&quot;-&quot;#,##0,;#,##0,;_(@_)"/>
    <numFmt numFmtId="182" formatCode="#0.#######################;&quot;-&quot;#0.#######################;#0.#######################;_(@_)"/>
    <numFmt numFmtId="183" formatCode="#0.00;&quot;-&quot;#0.00;#0.00;_(@_)"/>
  </numFmts>
  <fonts count="30"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39"/>
      <color rgb="FF000000"/>
      <name val="Make It Sans"/>
    </font>
    <font>
      <b/>
      <sz val="9"/>
      <color rgb="FF000000"/>
      <name val="Make It Sans"/>
    </font>
    <font>
      <i/>
      <sz val="9"/>
      <color rgb="FF6D6D6D"/>
      <name val="Make It Sans"/>
    </font>
    <font>
      <sz val="9"/>
      <color rgb="FF000000"/>
      <name val="Make It Sans"/>
    </font>
    <font>
      <sz val="12"/>
      <color rgb="FF000000"/>
      <name val="Calibri"/>
      <family val="2"/>
    </font>
    <font>
      <i/>
      <sz val="9"/>
      <color rgb="FF000000"/>
      <name val="Make It Sans"/>
    </font>
    <font>
      <b/>
      <u/>
      <sz val="9"/>
      <color rgb="FF000000"/>
      <name val="Make It Sans"/>
    </font>
    <font>
      <sz val="9"/>
      <color rgb="FF000000"/>
      <name val="Arial"/>
      <family val="2"/>
    </font>
    <font>
      <b/>
      <sz val="9"/>
      <color rgb="FFFF0000"/>
      <name val="Make It Sans"/>
    </font>
    <font>
      <i/>
      <sz val="9"/>
      <color rgb="FFFF0000"/>
      <name val="Make It Sans"/>
    </font>
    <font>
      <sz val="9"/>
      <color rgb="FFFF0000"/>
      <name val="Make It Sans"/>
    </font>
    <font>
      <b/>
      <i/>
      <sz val="9"/>
      <color rgb="FFFF0000"/>
      <name val="Make It Sans"/>
    </font>
    <font>
      <b/>
      <sz val="9"/>
      <color rgb="FF000000"/>
      <name val="Make It Sans"/>
      <family val="2"/>
    </font>
    <font>
      <b/>
      <u/>
      <sz val="9"/>
      <color rgb="FF000000"/>
      <name val="Make It Sans"/>
      <family val="2"/>
    </font>
    <font>
      <sz val="9"/>
      <color rgb="FF000000"/>
      <name val="Make It Sans"/>
      <family val="2"/>
    </font>
    <font>
      <sz val="10"/>
      <name val="Make It Sans"/>
      <family val="2"/>
    </font>
    <font>
      <sz val="9"/>
      <color rgb="FFFF0000"/>
      <name val="Make It Sans"/>
      <family val="2"/>
    </font>
    <font>
      <i/>
      <sz val="9"/>
      <color rgb="FF000000"/>
      <name val="Make It Sans"/>
      <family val="2"/>
    </font>
    <font>
      <b/>
      <sz val="9"/>
      <color rgb="FFFF0000"/>
      <name val="Make It Sans"/>
      <family val="2"/>
    </font>
    <font>
      <i/>
      <sz val="9"/>
      <color rgb="FFFF0000"/>
      <name val="Make It Sans"/>
      <family val="2"/>
    </font>
    <font>
      <sz val="10"/>
      <color rgb="FF000000"/>
      <name val="Make It Sans"/>
      <family val="2"/>
    </font>
    <font>
      <b/>
      <sz val="9"/>
      <color rgb="FF333333"/>
      <name val="Make It Sans"/>
      <family val="2"/>
    </font>
    <font>
      <i/>
      <sz val="8"/>
      <color rgb="FF000000"/>
      <name val="Make It Sans"/>
      <family val="2"/>
    </font>
    <font>
      <i/>
      <sz val="7"/>
      <color rgb="FF000000"/>
      <name val="Make It Sans"/>
      <family val="2"/>
    </font>
  </fonts>
  <fills count="11">
    <fill>
      <patternFill patternType="none"/>
    </fill>
    <fill>
      <patternFill patternType="gray125"/>
    </fill>
    <fill>
      <patternFill patternType="solid">
        <fgColor rgb="FFFF9015"/>
        <bgColor indexed="64"/>
      </patternFill>
    </fill>
    <fill>
      <patternFill patternType="solid">
        <fgColor rgb="FFFFFFFF"/>
        <bgColor indexed="64"/>
      </patternFill>
    </fill>
    <fill>
      <patternFill patternType="solid">
        <fgColor rgb="FFDBDBDB"/>
        <bgColor indexed="64"/>
      </patternFill>
    </fill>
    <fill>
      <patternFill patternType="solid">
        <fgColor rgb="FFFEEAC5"/>
        <bgColor indexed="64"/>
      </patternFill>
    </fill>
    <fill>
      <patternFill patternType="solid">
        <fgColor rgb="FFFDD68B"/>
        <bgColor indexed="64"/>
      </patternFill>
    </fill>
    <fill>
      <patternFill patternType="solid">
        <fgColor rgb="FF00DFFF"/>
        <bgColor indexed="64"/>
      </patternFill>
    </fill>
    <fill>
      <patternFill patternType="solid">
        <fgColor rgb="FF00FFD0"/>
        <bgColor indexed="64"/>
      </patternFill>
    </fill>
    <fill>
      <patternFill patternType="solid">
        <fgColor rgb="FFE67E23"/>
        <bgColor indexed="64"/>
      </patternFill>
    </fill>
    <fill>
      <patternFill patternType="solid">
        <fgColor theme="5"/>
        <bgColor indexed="64"/>
      </patternFill>
    </fill>
  </fills>
  <borders count="58">
    <border>
      <left/>
      <right/>
      <top/>
      <bottom/>
      <diagonal/>
    </border>
    <border>
      <left style="thin">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top style="thin">
        <color rgb="FF000000"/>
      </top>
      <bottom/>
      <diagonal/>
    </border>
    <border>
      <left/>
      <right style="thin">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rgb="FF000000"/>
      </right>
      <top style="medium">
        <color rgb="FF000000"/>
      </top>
      <bottom/>
      <diagonal/>
    </border>
    <border>
      <left/>
      <right/>
      <top style="medium">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528">
    <xf numFmtId="0" fontId="0" fillId="0" borderId="0" xfId="0"/>
    <xf numFmtId="0" fontId="1" fillId="0" borderId="0" xfId="1">
      <alignment wrapText="1"/>
    </xf>
    <xf numFmtId="0" fontId="6" fillId="2" borderId="0" xfId="0" applyFont="1" applyFill="1" applyAlignment="1">
      <alignment wrapText="1"/>
    </xf>
    <xf numFmtId="0" fontId="7" fillId="0" borderId="0" xfId="0" applyFont="1" applyAlignment="1">
      <alignment horizontal="left" wrapText="1"/>
    </xf>
    <xf numFmtId="0" fontId="8" fillId="3" borderId="0" xfId="0" applyFont="1" applyFill="1" applyAlignment="1">
      <alignment wrapText="1"/>
    </xf>
    <xf numFmtId="0" fontId="9" fillId="3" borderId="0" xfId="0" applyFont="1" applyFill="1" applyAlignment="1">
      <alignment horizontal="left" wrapText="1"/>
    </xf>
    <xf numFmtId="0" fontId="10" fillId="3" borderId="0" xfId="0" applyFont="1" applyFill="1" applyAlignment="1">
      <alignment wrapText="1"/>
    </xf>
    <xf numFmtId="0" fontId="9" fillId="3" borderId="0" xfId="0" applyFont="1" applyFill="1" applyAlignment="1">
      <alignment wrapText="1"/>
    </xf>
    <xf numFmtId="0" fontId="7" fillId="2" borderId="47" xfId="0" applyFont="1" applyFill="1" applyBorder="1" applyAlignment="1">
      <alignment horizontal="left" vertical="center" wrapText="1"/>
    </xf>
    <xf numFmtId="0" fontId="7" fillId="2" borderId="46"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9" fillId="3" borderId="7" xfId="0" applyFont="1" applyFill="1" applyBorder="1" applyAlignment="1">
      <alignment horizontal="left" vertical="center" wrapText="1"/>
    </xf>
    <xf numFmtId="0" fontId="9" fillId="3" borderId="17"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8" xfId="0" applyFont="1" applyFill="1" applyBorder="1" applyAlignment="1">
      <alignment horizontal="left" vertical="center" wrapText="1"/>
    </xf>
    <xf numFmtId="168" fontId="9" fillId="3" borderId="0" xfId="0" applyNumberFormat="1" applyFont="1" applyFill="1" applyAlignment="1">
      <alignment horizontal="center" vertical="center" wrapText="1"/>
    </xf>
    <xf numFmtId="0" fontId="9" fillId="3" borderId="0" xfId="0" applyFont="1" applyFill="1" applyAlignment="1">
      <alignment horizontal="center" vertical="center" wrapText="1"/>
    </xf>
    <xf numFmtId="182" fontId="9" fillId="3" borderId="0" xfId="0" applyNumberFormat="1" applyFont="1" applyFill="1" applyAlignment="1">
      <alignment horizontal="center" vertical="center" wrapText="1"/>
    </xf>
    <xf numFmtId="183" fontId="9" fillId="3" borderId="0" xfId="0" applyNumberFormat="1" applyFont="1" applyFill="1" applyAlignment="1">
      <alignment horizontal="center" vertical="center" wrapText="1"/>
    </xf>
    <xf numFmtId="0" fontId="9" fillId="3" borderId="21" xfId="0" applyFont="1" applyFill="1" applyBorder="1" applyAlignment="1">
      <alignment horizontal="center" vertical="center" wrapText="1"/>
    </xf>
    <xf numFmtId="0" fontId="9" fillId="3" borderId="12" xfId="0" applyFont="1" applyFill="1" applyBorder="1" applyAlignment="1">
      <alignment horizontal="left" vertical="center" wrapText="1"/>
    </xf>
    <xf numFmtId="0" fontId="9" fillId="3" borderId="1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12" fillId="3" borderId="0" xfId="0" applyFont="1" applyFill="1" applyAlignment="1">
      <alignment wrapText="1"/>
    </xf>
    <xf numFmtId="0" fontId="14" fillId="3" borderId="13" xfId="0" applyFont="1" applyFill="1" applyBorder="1" applyAlignment="1">
      <alignment wrapText="1"/>
    </xf>
    <xf numFmtId="0" fontId="9" fillId="3" borderId="13" xfId="0" applyFont="1" applyFill="1" applyBorder="1" applyAlignment="1">
      <alignment wrapText="1"/>
    </xf>
    <xf numFmtId="0" fontId="1" fillId="0" borderId="8" xfId="0" applyFont="1" applyBorder="1" applyAlignment="1">
      <alignment wrapText="1"/>
    </xf>
    <xf numFmtId="0" fontId="9" fillId="0" borderId="0" xfId="0" applyFont="1" applyAlignment="1">
      <alignment wrapText="1"/>
    </xf>
    <xf numFmtId="0" fontId="7" fillId="0" borderId="17" xfId="0" applyFont="1" applyBorder="1" applyAlignment="1">
      <alignment wrapText="1"/>
    </xf>
    <xf numFmtId="0" fontId="18" fillId="0" borderId="0" xfId="0" applyFont="1" applyAlignment="1">
      <alignment horizontal="right" wrapText="1"/>
    </xf>
    <xf numFmtId="0" fontId="14" fillId="0" borderId="0" xfId="0" applyFont="1" applyAlignment="1">
      <alignment wrapText="1"/>
    </xf>
    <xf numFmtId="0" fontId="7" fillId="0" borderId="0" xfId="0" applyFont="1" applyAlignment="1">
      <alignment wrapText="1"/>
    </xf>
    <xf numFmtId="0" fontId="11" fillId="0" borderId="0" xfId="0" applyFont="1" applyAlignment="1">
      <alignment wrapText="1"/>
    </xf>
    <xf numFmtId="0" fontId="15" fillId="0" borderId="0" xfId="0" applyFont="1" applyAlignment="1">
      <alignment wrapText="1"/>
    </xf>
    <xf numFmtId="0" fontId="16" fillId="0" borderId="0" xfId="0" applyFont="1" applyAlignment="1">
      <alignment wrapText="1"/>
    </xf>
    <xf numFmtId="0" fontId="13" fillId="0" borderId="0" xfId="0" applyFont="1" applyAlignment="1">
      <alignment wrapText="1"/>
    </xf>
    <xf numFmtId="173" fontId="7" fillId="0" borderId="49" xfId="0" applyNumberFormat="1" applyFont="1" applyBorder="1" applyAlignment="1">
      <alignment horizontal="right" vertical="center" wrapText="1"/>
    </xf>
    <xf numFmtId="173" fontId="9" fillId="0" borderId="49" xfId="0" applyNumberFormat="1" applyFont="1" applyBorder="1" applyAlignment="1">
      <alignment horizontal="right" vertical="center" wrapText="1"/>
    </xf>
    <xf numFmtId="0" fontId="9" fillId="0" borderId="49" xfId="0" applyFont="1" applyBorder="1" applyAlignment="1">
      <alignment horizontal="right" vertical="center" wrapText="1"/>
    </xf>
    <xf numFmtId="0" fontId="9" fillId="0" borderId="49" xfId="0" applyFont="1" applyBorder="1" applyAlignment="1">
      <alignment horizontal="right" wrapText="1"/>
    </xf>
    <xf numFmtId="169" fontId="7" fillId="0" borderId="54" xfId="0" applyNumberFormat="1" applyFont="1" applyBorder="1" applyAlignment="1">
      <alignment horizontal="right" vertical="center" wrapText="1"/>
    </xf>
    <xf numFmtId="169" fontId="9" fillId="0" borderId="54" xfId="0" applyNumberFormat="1" applyFont="1" applyBorder="1" applyAlignment="1">
      <alignment horizontal="right" vertical="center" wrapText="1"/>
    </xf>
    <xf numFmtId="0" fontId="7" fillId="0" borderId="53" xfId="0" applyFont="1" applyBorder="1" applyAlignment="1">
      <alignment vertical="center" wrapText="1"/>
    </xf>
    <xf numFmtId="0" fontId="0" fillId="0" borderId="54" xfId="0" applyBorder="1"/>
    <xf numFmtId="0" fontId="9" fillId="0" borderId="54" xfId="0" applyFont="1" applyBorder="1" applyAlignment="1">
      <alignment horizontal="right" vertical="center" wrapText="1"/>
    </xf>
    <xf numFmtId="173" fontId="7" fillId="0" borderId="56" xfId="0" applyNumberFormat="1" applyFont="1" applyBorder="1" applyAlignment="1">
      <alignment horizontal="right" vertical="center" wrapText="1"/>
    </xf>
    <xf numFmtId="169" fontId="7" fillId="0" borderId="57" xfId="0" applyNumberFormat="1" applyFont="1" applyBorder="1" applyAlignment="1">
      <alignment horizontal="right" vertical="center" wrapText="1"/>
    </xf>
    <xf numFmtId="0" fontId="9" fillId="0" borderId="0" xfId="0" applyFont="1" applyAlignment="1">
      <alignment horizontal="left" wrapText="1"/>
    </xf>
    <xf numFmtId="0" fontId="17" fillId="0" borderId="0" xfId="0" applyFont="1" applyAlignment="1">
      <alignment wrapText="1"/>
    </xf>
    <xf numFmtId="0" fontId="11" fillId="0" borderId="0" xfId="0" applyFont="1" applyAlignment="1">
      <alignment horizontal="right" vertical="center" wrapText="1"/>
    </xf>
    <xf numFmtId="0" fontId="11" fillId="0" borderId="49" xfId="0" applyFont="1" applyBorder="1" applyAlignment="1">
      <alignment horizontal="right" vertical="center" wrapText="1"/>
    </xf>
    <xf numFmtId="173" fontId="11" fillId="0" borderId="49" xfId="0" applyNumberFormat="1" applyFont="1" applyBorder="1" applyAlignment="1">
      <alignment horizontal="right" vertical="center" wrapText="1"/>
    </xf>
    <xf numFmtId="173" fontId="9" fillId="0" borderId="49" xfId="0" applyNumberFormat="1" applyFont="1" applyBorder="1" applyAlignment="1">
      <alignment wrapText="1"/>
    </xf>
    <xf numFmtId="0" fontId="9" fillId="3" borderId="50" xfId="0" applyFont="1" applyFill="1" applyBorder="1" applyAlignment="1">
      <alignment wrapText="1"/>
    </xf>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53" xfId="0" applyFont="1" applyBorder="1" applyAlignment="1">
      <alignment vertical="center" wrapText="1"/>
    </xf>
    <xf numFmtId="0" fontId="11" fillId="0" borderId="54" xfId="0" applyFont="1" applyBorder="1" applyAlignment="1">
      <alignment horizontal="right" vertical="center" wrapText="1"/>
    </xf>
    <xf numFmtId="169" fontId="11" fillId="0" borderId="54" xfId="0" applyNumberFormat="1" applyFont="1" applyBorder="1" applyAlignment="1">
      <alignment horizontal="right" vertical="center" wrapText="1"/>
    </xf>
    <xf numFmtId="0" fontId="9" fillId="0" borderId="53" xfId="0" applyFont="1" applyBorder="1" applyAlignment="1">
      <alignment horizontal="left" vertical="center" wrapText="1"/>
    </xf>
    <xf numFmtId="0" fontId="7" fillId="0" borderId="55" xfId="0" applyFont="1" applyBorder="1" applyAlignment="1">
      <alignment vertical="center" wrapText="1"/>
    </xf>
    <xf numFmtId="0" fontId="19" fillId="0" borderId="50" xfId="0" applyFont="1" applyBorder="1" applyAlignment="1">
      <alignment wrapText="1"/>
    </xf>
    <xf numFmtId="164" fontId="18" fillId="0" borderId="51" xfId="0" applyNumberFormat="1" applyFont="1" applyBorder="1" applyAlignment="1">
      <alignment horizontal="center" vertical="center" wrapText="1"/>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0" fontId="20" fillId="0" borderId="0" xfId="0" applyFont="1" applyAlignment="1">
      <alignment wrapText="1"/>
    </xf>
    <xf numFmtId="0" fontId="21" fillId="0" borderId="0" xfId="0" applyFont="1"/>
    <xf numFmtId="0" fontId="18" fillId="0" borderId="53" xfId="0" applyFont="1" applyBorder="1" applyAlignment="1">
      <alignment wrapText="1"/>
    </xf>
    <xf numFmtId="173" fontId="18" fillId="0" borderId="49" xfId="0" applyNumberFormat="1" applyFont="1" applyBorder="1" applyAlignment="1">
      <alignment horizontal="right" vertical="center" wrapText="1"/>
    </xf>
    <xf numFmtId="166" fontId="18" fillId="0" borderId="49" xfId="0" applyNumberFormat="1" applyFont="1" applyBorder="1" applyAlignment="1">
      <alignment horizontal="right" vertical="center" wrapText="1"/>
    </xf>
    <xf numFmtId="166" fontId="18" fillId="0" borderId="49" xfId="0" applyNumberFormat="1" applyFont="1" applyBorder="1" applyAlignment="1">
      <alignment horizontal="right" wrapText="1"/>
    </xf>
    <xf numFmtId="181" fontId="18" fillId="0" borderId="49" xfId="0" applyNumberFormat="1" applyFont="1" applyBorder="1" applyAlignment="1">
      <alignment horizontal="right" vertical="center" wrapText="1"/>
    </xf>
    <xf numFmtId="166" fontId="18" fillId="0" borderId="54" xfId="0" applyNumberFormat="1" applyFont="1" applyBorder="1" applyAlignment="1">
      <alignment horizontal="right" wrapText="1"/>
    </xf>
    <xf numFmtId="0" fontId="22" fillId="0" borderId="0" xfId="0" applyFont="1" applyAlignment="1">
      <alignment wrapText="1"/>
    </xf>
    <xf numFmtId="0" fontId="23" fillId="0" borderId="53" xfId="0" applyFont="1" applyBorder="1" applyAlignment="1">
      <alignment wrapText="1"/>
    </xf>
    <xf numFmtId="173" fontId="20" fillId="0" borderId="49" xfId="0" applyNumberFormat="1" applyFont="1" applyBorder="1" applyAlignment="1">
      <alignment horizontal="right" vertical="center" wrapText="1"/>
    </xf>
    <xf numFmtId="166" fontId="20" fillId="0" borderId="49" xfId="0" applyNumberFormat="1" applyFont="1" applyBorder="1" applyAlignment="1">
      <alignment horizontal="right" vertical="center" wrapText="1"/>
    </xf>
    <xf numFmtId="166" fontId="20" fillId="0" borderId="49" xfId="0" applyNumberFormat="1" applyFont="1" applyBorder="1" applyAlignment="1">
      <alignment horizontal="right" wrapText="1"/>
    </xf>
    <xf numFmtId="181" fontId="20" fillId="0" borderId="49" xfId="0" applyNumberFormat="1" applyFont="1" applyBorder="1" applyAlignment="1">
      <alignment horizontal="right" vertical="center" wrapText="1"/>
    </xf>
    <xf numFmtId="166" fontId="20" fillId="0" borderId="54" xfId="0" applyNumberFormat="1" applyFont="1" applyBorder="1" applyAlignment="1">
      <alignment horizontal="right" wrapText="1"/>
    </xf>
    <xf numFmtId="0" fontId="18" fillId="0" borderId="0" xfId="0" applyFont="1" applyAlignment="1">
      <alignment wrapText="1"/>
    </xf>
    <xf numFmtId="166" fontId="20" fillId="0" borderId="54" xfId="0" applyNumberFormat="1" applyFont="1" applyBorder="1" applyAlignment="1">
      <alignment horizontal="right" vertical="center" wrapText="1"/>
    </xf>
    <xf numFmtId="0" fontId="20" fillId="0" borderId="49" xfId="0" applyFont="1" applyBorder="1" applyAlignment="1">
      <alignment horizontal="right" vertical="center" wrapText="1"/>
    </xf>
    <xf numFmtId="0" fontId="24" fillId="0" borderId="0" xfId="0" applyFont="1" applyAlignment="1">
      <alignment wrapText="1"/>
    </xf>
    <xf numFmtId="0" fontId="20" fillId="0" borderId="49" xfId="0" applyFont="1" applyBorder="1" applyAlignment="1">
      <alignment horizontal="right" wrapText="1"/>
    </xf>
    <xf numFmtId="0" fontId="18" fillId="0" borderId="55" xfId="0" applyFont="1" applyBorder="1" applyAlignment="1">
      <alignment wrapText="1"/>
    </xf>
    <xf numFmtId="173" fontId="18" fillId="0" borderId="56" xfId="0" applyNumberFormat="1" applyFont="1" applyBorder="1" applyAlignment="1">
      <alignment horizontal="right" vertical="center" wrapText="1"/>
    </xf>
    <xf numFmtId="166" fontId="18" fillId="0" borderId="56" xfId="0" applyNumberFormat="1" applyFont="1" applyBorder="1" applyAlignment="1">
      <alignment horizontal="right" vertical="center" wrapText="1"/>
    </xf>
    <xf numFmtId="166" fontId="18" fillId="0" borderId="56" xfId="0" applyNumberFormat="1" applyFont="1" applyBorder="1" applyAlignment="1">
      <alignment horizontal="right" wrapText="1"/>
    </xf>
    <xf numFmtId="181" fontId="18" fillId="0" borderId="56" xfId="0" applyNumberFormat="1" applyFont="1" applyBorder="1" applyAlignment="1">
      <alignment horizontal="right" vertical="center" wrapText="1"/>
    </xf>
    <xf numFmtId="166" fontId="18" fillId="0" borderId="57" xfId="0" applyNumberFormat="1" applyFont="1" applyBorder="1" applyAlignment="1">
      <alignment horizontal="right" wrapText="1"/>
    </xf>
    <xf numFmtId="0" fontId="23"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18" fillId="0" borderId="50" xfId="0" applyFont="1" applyBorder="1" applyAlignment="1">
      <alignment wrapText="1"/>
    </xf>
    <xf numFmtId="173" fontId="18" fillId="0" borderId="51" xfId="0" applyNumberFormat="1" applyFont="1" applyBorder="1" applyAlignment="1">
      <alignment wrapText="1"/>
    </xf>
    <xf numFmtId="173" fontId="18" fillId="0" borderId="51" xfId="0" applyNumberFormat="1" applyFont="1" applyBorder="1" applyAlignment="1">
      <alignment horizontal="right" vertical="center" wrapText="1"/>
    </xf>
    <xf numFmtId="166" fontId="18" fillId="0" borderId="51" xfId="0" applyNumberFormat="1" applyFont="1" applyBorder="1" applyAlignment="1">
      <alignment horizontal="right" vertical="center" wrapText="1"/>
    </xf>
    <xf numFmtId="181" fontId="18" fillId="0" borderId="51" xfId="0" applyNumberFormat="1" applyFont="1" applyBorder="1" applyAlignment="1">
      <alignment horizontal="right" vertical="center" wrapText="1"/>
    </xf>
    <xf numFmtId="166" fontId="18" fillId="0" borderId="52" xfId="0" applyNumberFormat="1" applyFont="1" applyBorder="1" applyAlignment="1">
      <alignment horizontal="right" vertical="center" wrapText="1"/>
    </xf>
    <xf numFmtId="173" fontId="20" fillId="0" borderId="49" xfId="0" applyNumberFormat="1" applyFont="1" applyBorder="1" applyAlignment="1">
      <alignment wrapText="1"/>
    </xf>
    <xf numFmtId="0" fontId="25" fillId="0" borderId="0" xfId="0" applyFont="1" applyAlignment="1">
      <alignment wrapText="1"/>
    </xf>
    <xf numFmtId="0" fontId="20" fillId="0" borderId="54" xfId="0" applyFont="1" applyBorder="1" applyAlignment="1">
      <alignment horizontal="right" vertical="center" wrapText="1"/>
    </xf>
    <xf numFmtId="173" fontId="18" fillId="0" borderId="49" xfId="0" applyNumberFormat="1" applyFont="1" applyBorder="1" applyAlignment="1">
      <alignment wrapText="1"/>
    </xf>
    <xf numFmtId="166" fontId="18" fillId="0" borderId="54" xfId="0" applyNumberFormat="1" applyFont="1" applyBorder="1" applyAlignment="1">
      <alignment horizontal="right" vertical="center" wrapText="1"/>
    </xf>
    <xf numFmtId="0" fontId="20" fillId="0" borderId="53" xfId="0" applyFont="1" applyBorder="1" applyAlignment="1">
      <alignment wrapText="1"/>
    </xf>
    <xf numFmtId="0" fontId="18" fillId="0" borderId="49" xfId="0" applyFont="1" applyBorder="1" applyAlignment="1">
      <alignment horizontal="right" wrapText="1"/>
    </xf>
    <xf numFmtId="0" fontId="18" fillId="0" borderId="49" xfId="0" applyFont="1" applyBorder="1" applyAlignment="1">
      <alignment horizontal="right" vertical="center" wrapText="1"/>
    </xf>
    <xf numFmtId="173" fontId="18" fillId="0" borderId="56" xfId="0" applyNumberFormat="1" applyFont="1" applyBorder="1" applyAlignment="1">
      <alignment wrapText="1"/>
    </xf>
    <xf numFmtId="166" fontId="18" fillId="0" borderId="57" xfId="0" applyNumberFormat="1" applyFont="1" applyBorder="1" applyAlignment="1">
      <alignment horizontal="right" vertical="center" wrapText="1"/>
    </xf>
    <xf numFmtId="0" fontId="20" fillId="0" borderId="0" xfId="0" applyFont="1" applyAlignment="1">
      <alignment horizontal="right" wrapText="1"/>
    </xf>
    <xf numFmtId="0" fontId="20" fillId="3" borderId="0" xfId="0" applyFont="1" applyFill="1" applyAlignment="1">
      <alignment wrapText="1"/>
    </xf>
    <xf numFmtId="0" fontId="19" fillId="3" borderId="50" xfId="0" applyFont="1" applyFill="1" applyBorder="1" applyAlignment="1">
      <alignment wrapText="1"/>
    </xf>
    <xf numFmtId="164" fontId="18" fillId="3" borderId="51" xfId="0" applyNumberFormat="1" applyFont="1" applyFill="1" applyBorder="1" applyAlignment="1">
      <alignment horizontal="center" vertical="center" wrapText="1"/>
    </xf>
    <xf numFmtId="164" fontId="18" fillId="0" borderId="52" xfId="0" applyNumberFormat="1" applyFont="1" applyBorder="1" applyAlignment="1">
      <alignment horizontal="center" vertical="center" wrapText="1"/>
    </xf>
    <xf numFmtId="0" fontId="18" fillId="0" borderId="53" xfId="0" applyFont="1" applyBorder="1" applyAlignment="1">
      <alignment horizontal="left" wrapText="1"/>
    </xf>
    <xf numFmtId="169" fontId="18" fillId="0" borderId="54" xfId="0" applyNumberFormat="1" applyFont="1" applyBorder="1" applyAlignment="1">
      <alignment horizontal="right" vertical="center" wrapText="1"/>
    </xf>
    <xf numFmtId="0" fontId="20" fillId="0" borderId="53" xfId="0" applyFont="1" applyBorder="1" applyAlignment="1">
      <alignment horizontal="left" wrapText="1"/>
    </xf>
    <xf numFmtId="169" fontId="20" fillId="0" borderId="54" xfId="0" applyNumberFormat="1" applyFont="1" applyBorder="1" applyAlignment="1">
      <alignment horizontal="right" vertical="center" wrapText="1"/>
    </xf>
    <xf numFmtId="0" fontId="18" fillId="0" borderId="53" xfId="0" applyFont="1" applyBorder="1" applyAlignment="1">
      <alignment vertical="center" wrapText="1"/>
    </xf>
    <xf numFmtId="0" fontId="21" fillId="0" borderId="49" xfId="0" applyFont="1" applyBorder="1"/>
    <xf numFmtId="0" fontId="21" fillId="0" borderId="54" xfId="0" applyFont="1" applyBorder="1"/>
    <xf numFmtId="169" fontId="20" fillId="0" borderId="49" xfId="0" applyNumberFormat="1" applyFont="1" applyBorder="1" applyAlignment="1">
      <alignment horizontal="right" vertical="center" wrapText="1"/>
    </xf>
    <xf numFmtId="0" fontId="20" fillId="0" borderId="53" xfId="0" applyFont="1" applyBorder="1" applyAlignment="1">
      <alignment horizontal="left" wrapText="1" indent="1"/>
    </xf>
    <xf numFmtId="0" fontId="18" fillId="0" borderId="53" xfId="0" applyFont="1" applyBorder="1" applyAlignment="1">
      <alignment horizontal="left" vertical="center" wrapText="1"/>
    </xf>
    <xf numFmtId="0" fontId="20" fillId="0" borderId="49" xfId="0" applyFont="1" applyBorder="1" applyAlignment="1">
      <alignment wrapText="1"/>
    </xf>
    <xf numFmtId="0" fontId="26" fillId="0" borderId="0" xfId="1" applyFont="1">
      <alignment wrapText="1"/>
    </xf>
    <xf numFmtId="0" fontId="20" fillId="0" borderId="54" xfId="0" applyFont="1" applyBorder="1" applyAlignment="1">
      <alignment horizontal="right" wrapText="1"/>
    </xf>
    <xf numFmtId="169" fontId="20" fillId="0" borderId="54" xfId="0" applyNumberFormat="1" applyFont="1" applyBorder="1" applyAlignment="1">
      <alignment horizontal="right" wrapText="1"/>
    </xf>
    <xf numFmtId="169" fontId="18" fillId="0" borderId="57" xfId="0" applyNumberFormat="1" applyFont="1" applyBorder="1" applyAlignment="1">
      <alignment horizontal="right" vertical="center" wrapText="1"/>
    </xf>
    <xf numFmtId="0" fontId="19" fillId="3" borderId="9" xfId="0" applyFont="1" applyFill="1" applyBorder="1" applyAlignment="1">
      <alignment wrapText="1"/>
    </xf>
    <xf numFmtId="0" fontId="26" fillId="0" borderId="11" xfId="0" applyFont="1" applyBorder="1" applyAlignment="1">
      <alignment wrapText="1"/>
    </xf>
    <xf numFmtId="0" fontId="20" fillId="3" borderId="9" xfId="0" applyFont="1" applyFill="1" applyBorder="1" applyAlignment="1">
      <alignment horizontal="left" vertical="center" wrapText="1"/>
    </xf>
    <xf numFmtId="0" fontId="27" fillId="3" borderId="25" xfId="0" applyFont="1" applyFill="1" applyBorder="1" applyAlignment="1">
      <alignment horizontal="center" vertical="center" wrapText="1"/>
    </xf>
    <xf numFmtId="0" fontId="27" fillId="3" borderId="26" xfId="0" applyFont="1" applyFill="1" applyBorder="1" applyAlignment="1">
      <alignment horizontal="center" vertical="center" wrapText="1"/>
    </xf>
    <xf numFmtId="0" fontId="27" fillId="3" borderId="27" xfId="0" applyFont="1" applyFill="1" applyBorder="1" applyAlignment="1">
      <alignment horizontal="center" vertical="center" wrapText="1"/>
    </xf>
    <xf numFmtId="0" fontId="27" fillId="3" borderId="28"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0" borderId="9" xfId="0" applyFont="1" applyBorder="1" applyAlignment="1">
      <alignment horizontal="left" vertical="center" wrapText="1"/>
    </xf>
    <xf numFmtId="165" fontId="18" fillId="0" borderId="29" xfId="0" applyNumberFormat="1" applyFont="1" applyBorder="1" applyAlignment="1">
      <alignment horizontal="right" vertical="center" wrapText="1"/>
    </xf>
    <xf numFmtId="165" fontId="18" fillId="0" borderId="30" xfId="0" applyNumberFormat="1" applyFont="1" applyBorder="1" applyAlignment="1">
      <alignment horizontal="right" vertical="center" wrapText="1"/>
    </xf>
    <xf numFmtId="165" fontId="18" fillId="0" borderId="31" xfId="0" applyNumberFormat="1" applyFont="1" applyBorder="1" applyAlignment="1">
      <alignment horizontal="right" vertical="center" wrapText="1"/>
    </xf>
    <xf numFmtId="165" fontId="18" fillId="0" borderId="10" xfId="0" applyNumberFormat="1" applyFont="1" applyBorder="1" applyAlignment="1">
      <alignment horizontal="right" vertical="center" wrapText="1"/>
    </xf>
    <xf numFmtId="175" fontId="18" fillId="0" borderId="30" xfId="0" applyNumberFormat="1" applyFont="1" applyBorder="1" applyAlignment="1">
      <alignment horizontal="right" vertical="center" wrapText="1"/>
    </xf>
    <xf numFmtId="175" fontId="18" fillId="0" borderId="31" xfId="0" applyNumberFormat="1" applyFont="1" applyBorder="1" applyAlignment="1">
      <alignment horizontal="right" vertical="center" wrapText="1"/>
    </xf>
    <xf numFmtId="175" fontId="18" fillId="0" borderId="10" xfId="0" applyNumberFormat="1" applyFont="1" applyBorder="1" applyAlignment="1">
      <alignment horizontal="right" vertical="center" wrapText="1"/>
    </xf>
    <xf numFmtId="0" fontId="18" fillId="3" borderId="9" xfId="0" applyFont="1" applyFill="1" applyBorder="1" applyAlignment="1">
      <alignment horizontal="left" vertical="center" wrapText="1"/>
    </xf>
    <xf numFmtId="176" fontId="18" fillId="3" borderId="29" xfId="0" applyNumberFormat="1" applyFont="1" applyFill="1" applyBorder="1" applyAlignment="1">
      <alignment horizontal="right" vertical="center" wrapText="1"/>
    </xf>
    <xf numFmtId="165" fontId="18" fillId="3" borderId="30" xfId="0" applyNumberFormat="1" applyFont="1" applyFill="1" applyBorder="1" applyAlignment="1">
      <alignment horizontal="right" vertical="center" wrapText="1"/>
    </xf>
    <xf numFmtId="165" fontId="18" fillId="3" borderId="31" xfId="0" applyNumberFormat="1" applyFont="1" applyFill="1" applyBorder="1" applyAlignment="1">
      <alignment horizontal="right" vertical="center" wrapText="1"/>
    </xf>
    <xf numFmtId="165" fontId="18" fillId="3" borderId="10" xfId="0" applyNumberFormat="1" applyFont="1" applyFill="1" applyBorder="1" applyAlignment="1">
      <alignment horizontal="right" vertical="center" wrapText="1"/>
    </xf>
    <xf numFmtId="165" fontId="18" fillId="3" borderId="29" xfId="0" applyNumberFormat="1" applyFont="1" applyFill="1" applyBorder="1" applyAlignment="1">
      <alignment horizontal="right" vertical="center" wrapText="1"/>
    </xf>
    <xf numFmtId="175" fontId="18" fillId="3" borderId="30" xfId="0" applyNumberFormat="1" applyFont="1" applyFill="1" applyBorder="1" applyAlignment="1">
      <alignment horizontal="right" vertical="center" wrapText="1"/>
    </xf>
    <xf numFmtId="175" fontId="18" fillId="3" borderId="31" xfId="0" applyNumberFormat="1" applyFont="1" applyFill="1" applyBorder="1" applyAlignment="1">
      <alignment horizontal="right" vertical="center" wrapText="1"/>
    </xf>
    <xf numFmtId="175" fontId="18" fillId="3" borderId="10" xfId="0" applyNumberFormat="1" applyFont="1" applyFill="1" applyBorder="1" applyAlignment="1">
      <alignment horizontal="right" vertical="center" wrapText="1"/>
    </xf>
    <xf numFmtId="0" fontId="18" fillId="3" borderId="32" xfId="0" applyFont="1" applyFill="1" applyBorder="1" applyAlignment="1">
      <alignment horizontal="left" vertical="center" wrapText="1"/>
    </xf>
    <xf numFmtId="166" fontId="18" fillId="3" borderId="33" xfId="0" applyNumberFormat="1" applyFont="1" applyFill="1" applyBorder="1" applyAlignment="1">
      <alignment horizontal="right" vertical="center" wrapText="1"/>
    </xf>
    <xf numFmtId="166" fontId="18" fillId="3" borderId="34" xfId="0" applyNumberFormat="1" applyFont="1" applyFill="1" applyBorder="1" applyAlignment="1">
      <alignment horizontal="right" vertical="center" wrapText="1"/>
    </xf>
    <xf numFmtId="166" fontId="18" fillId="3" borderId="35" xfId="0" applyNumberFormat="1" applyFont="1" applyFill="1" applyBorder="1" applyAlignment="1">
      <alignment horizontal="right" vertical="center" wrapText="1"/>
    </xf>
    <xf numFmtId="166" fontId="18" fillId="3" borderId="36" xfId="0" applyNumberFormat="1" applyFont="1" applyFill="1" applyBorder="1" applyAlignment="1">
      <alignment horizontal="right" vertical="center" wrapText="1"/>
    </xf>
    <xf numFmtId="177" fontId="18" fillId="3" borderId="34" xfId="0" applyNumberFormat="1" applyFont="1" applyFill="1" applyBorder="1" applyAlignment="1">
      <alignment vertical="center" wrapText="1"/>
    </xf>
    <xf numFmtId="177" fontId="18" fillId="3" borderId="35" xfId="0" applyNumberFormat="1" applyFont="1" applyFill="1" applyBorder="1" applyAlignment="1">
      <alignment vertical="center" wrapText="1"/>
    </xf>
    <xf numFmtId="177" fontId="18" fillId="3" borderId="36" xfId="0" applyNumberFormat="1" applyFont="1" applyFill="1" applyBorder="1" applyAlignment="1">
      <alignment vertical="center" wrapText="1"/>
    </xf>
    <xf numFmtId="0" fontId="20" fillId="3" borderId="43" xfId="0" applyFont="1" applyFill="1" applyBorder="1" applyAlignment="1">
      <alignment horizontal="left" vertical="center" wrapText="1" indent="1"/>
    </xf>
    <xf numFmtId="0" fontId="20" fillId="3" borderId="25" xfId="0" applyFont="1" applyFill="1" applyBorder="1" applyAlignment="1">
      <alignment horizontal="right" vertical="center" wrapText="1"/>
    </xf>
    <xf numFmtId="0" fontId="20" fillId="3" borderId="26" xfId="0" applyFont="1" applyFill="1" applyBorder="1" applyAlignment="1">
      <alignment horizontal="right" vertical="center" wrapText="1"/>
    </xf>
    <xf numFmtId="0" fontId="20" fillId="3" borderId="27" xfId="0" applyFont="1" applyFill="1" applyBorder="1" applyAlignment="1">
      <alignment horizontal="right" vertical="center" wrapText="1"/>
    </xf>
    <xf numFmtId="0" fontId="20" fillId="3" borderId="28" xfId="0" applyFont="1" applyFill="1" applyBorder="1" applyAlignment="1">
      <alignment horizontal="right" vertical="center" wrapText="1"/>
    </xf>
    <xf numFmtId="0" fontId="18" fillId="7" borderId="9" xfId="0" applyFont="1" applyFill="1" applyBorder="1" applyAlignment="1">
      <alignment horizontal="left" vertical="center" wrapText="1" indent="1"/>
    </xf>
    <xf numFmtId="0" fontId="18" fillId="7" borderId="29" xfId="0" applyFont="1" applyFill="1" applyBorder="1" applyAlignment="1">
      <alignment horizontal="right" vertical="center" wrapText="1"/>
    </xf>
    <xf numFmtId="0" fontId="18" fillId="7" borderId="30" xfId="0" applyFont="1" applyFill="1" applyBorder="1" applyAlignment="1">
      <alignment horizontal="right" vertical="center" wrapText="1"/>
    </xf>
    <xf numFmtId="0" fontId="18" fillId="7" borderId="31" xfId="0" applyFont="1" applyFill="1" applyBorder="1" applyAlignment="1">
      <alignment horizontal="right" vertical="center" wrapText="1"/>
    </xf>
    <xf numFmtId="0" fontId="18" fillId="7" borderId="10" xfId="0" applyFont="1" applyFill="1" applyBorder="1" applyAlignment="1">
      <alignment horizontal="right" vertical="center" wrapText="1"/>
    </xf>
    <xf numFmtId="0" fontId="18" fillId="3" borderId="14" xfId="0" applyFont="1" applyFill="1" applyBorder="1" applyAlignment="1">
      <alignment horizontal="left" vertical="center" wrapText="1" indent="2"/>
    </xf>
    <xf numFmtId="165" fontId="18" fillId="3" borderId="37" xfId="0" applyNumberFormat="1" applyFont="1" applyFill="1" applyBorder="1" applyAlignment="1">
      <alignment horizontal="right" vertical="center" wrapText="1"/>
    </xf>
    <xf numFmtId="165" fontId="18" fillId="3" borderId="38" xfId="0" applyNumberFormat="1" applyFont="1" applyFill="1" applyBorder="1" applyAlignment="1">
      <alignment horizontal="right" vertical="center" wrapText="1"/>
    </xf>
    <xf numFmtId="165" fontId="18" fillId="3" borderId="39" xfId="0" applyNumberFormat="1" applyFont="1" applyFill="1" applyBorder="1" applyAlignment="1">
      <alignment horizontal="right" vertical="center" wrapText="1"/>
    </xf>
    <xf numFmtId="165" fontId="18" fillId="3" borderId="15" xfId="0" applyNumberFormat="1" applyFont="1" applyFill="1" applyBorder="1" applyAlignment="1">
      <alignment horizontal="right" vertical="center" wrapText="1"/>
    </xf>
    <xf numFmtId="175" fontId="18" fillId="3" borderId="38" xfId="0" applyNumberFormat="1" applyFont="1" applyFill="1" applyBorder="1" applyAlignment="1">
      <alignment horizontal="right" vertical="center" wrapText="1"/>
    </xf>
    <xf numFmtId="175" fontId="18" fillId="3" borderId="39" xfId="0" applyNumberFormat="1" applyFont="1" applyFill="1" applyBorder="1" applyAlignment="1">
      <alignment horizontal="right" vertical="center" wrapText="1"/>
    </xf>
    <xf numFmtId="175" fontId="18" fillId="3" borderId="15" xfId="0" applyNumberFormat="1" applyFont="1" applyFill="1" applyBorder="1" applyAlignment="1">
      <alignment horizontal="right" vertical="center" wrapText="1"/>
    </xf>
    <xf numFmtId="0" fontId="20" fillId="3" borderId="18" xfId="0" applyFont="1" applyFill="1" applyBorder="1" applyAlignment="1">
      <alignment horizontal="left" vertical="center" wrapText="1" indent="3"/>
    </xf>
    <xf numFmtId="165" fontId="20" fillId="3" borderId="40" xfId="0" applyNumberFormat="1" applyFont="1" applyFill="1" applyBorder="1" applyAlignment="1">
      <alignment horizontal="right" vertical="center" wrapText="1"/>
    </xf>
    <xf numFmtId="165" fontId="20" fillId="3" borderId="41" xfId="0" applyNumberFormat="1" applyFont="1" applyFill="1" applyBorder="1" applyAlignment="1">
      <alignment horizontal="right" vertical="center" wrapText="1"/>
    </xf>
    <xf numFmtId="165" fontId="20" fillId="3" borderId="42" xfId="0" applyNumberFormat="1" applyFont="1" applyFill="1" applyBorder="1" applyAlignment="1">
      <alignment horizontal="right" vertical="center" wrapText="1"/>
    </xf>
    <xf numFmtId="165" fontId="20" fillId="3" borderId="19" xfId="0" applyNumberFormat="1" applyFont="1" applyFill="1" applyBorder="1" applyAlignment="1">
      <alignment horizontal="right" vertical="center" wrapText="1"/>
    </xf>
    <xf numFmtId="175" fontId="20" fillId="3" borderId="41" xfId="0" applyNumberFormat="1" applyFont="1" applyFill="1" applyBorder="1" applyAlignment="1">
      <alignment horizontal="right" vertical="center" wrapText="1"/>
    </xf>
    <xf numFmtId="175" fontId="20" fillId="3" borderId="42" xfId="0" applyNumberFormat="1" applyFont="1" applyFill="1" applyBorder="1" applyAlignment="1">
      <alignment horizontal="right" vertical="center" wrapText="1"/>
    </xf>
    <xf numFmtId="175" fontId="20" fillId="3" borderId="19" xfId="0" applyNumberFormat="1" applyFont="1" applyFill="1" applyBorder="1" applyAlignment="1">
      <alignment horizontal="right" vertical="center" wrapText="1"/>
    </xf>
    <xf numFmtId="0" fontId="20" fillId="0" borderId="9" xfId="0" applyFont="1" applyBorder="1" applyAlignment="1">
      <alignment horizontal="left" vertical="center" wrapText="1" indent="5"/>
    </xf>
    <xf numFmtId="165" fontId="20" fillId="0" borderId="29" xfId="0" applyNumberFormat="1" applyFont="1" applyBorder="1" applyAlignment="1">
      <alignment horizontal="right" vertical="center" wrapText="1"/>
    </xf>
    <xf numFmtId="165" fontId="20" fillId="0" borderId="30" xfId="0" applyNumberFormat="1" applyFont="1" applyBorder="1" applyAlignment="1">
      <alignment horizontal="right" vertical="center" wrapText="1"/>
    </xf>
    <xf numFmtId="165" fontId="20" fillId="0" borderId="31" xfId="0" applyNumberFormat="1" applyFont="1" applyBorder="1" applyAlignment="1">
      <alignment horizontal="right" vertical="center" wrapText="1"/>
    </xf>
    <xf numFmtId="165" fontId="20" fillId="0" borderId="10" xfId="0" applyNumberFormat="1" applyFont="1" applyBorder="1" applyAlignment="1">
      <alignment horizontal="right" vertical="center" wrapText="1"/>
    </xf>
    <xf numFmtId="175" fontId="20" fillId="0" borderId="30" xfId="0" applyNumberFormat="1" applyFont="1" applyBorder="1" applyAlignment="1">
      <alignment horizontal="right" vertical="center" wrapText="1"/>
    </xf>
    <xf numFmtId="175" fontId="20" fillId="0" borderId="31" xfId="0" applyNumberFormat="1" applyFont="1" applyBorder="1" applyAlignment="1">
      <alignment horizontal="right" vertical="center" wrapText="1"/>
    </xf>
    <xf numFmtId="175" fontId="20" fillId="0" borderId="10" xfId="0" applyNumberFormat="1" applyFont="1" applyBorder="1" applyAlignment="1">
      <alignment horizontal="right" vertical="center" wrapText="1"/>
    </xf>
    <xf numFmtId="0" fontId="23" fillId="3" borderId="9" xfId="0" applyFont="1" applyFill="1" applyBorder="1" applyAlignment="1">
      <alignment horizontal="left" vertical="center" wrapText="1" indent="3"/>
    </xf>
    <xf numFmtId="173" fontId="23" fillId="3" borderId="29" xfId="0" applyNumberFormat="1" applyFont="1" applyFill="1" applyBorder="1" applyAlignment="1">
      <alignment horizontal="right" vertical="center" wrapText="1"/>
    </xf>
    <xf numFmtId="173" fontId="23" fillId="3" borderId="30" xfId="0" applyNumberFormat="1" applyFont="1" applyFill="1" applyBorder="1" applyAlignment="1">
      <alignment horizontal="right" vertical="center" wrapText="1"/>
    </xf>
    <xf numFmtId="173" fontId="23" fillId="3" borderId="31" xfId="0" applyNumberFormat="1" applyFont="1" applyFill="1" applyBorder="1" applyAlignment="1">
      <alignment horizontal="right" vertical="center" wrapText="1"/>
    </xf>
    <xf numFmtId="173" fontId="23" fillId="3" borderId="10" xfId="0" applyNumberFormat="1" applyFont="1" applyFill="1" applyBorder="1" applyAlignment="1">
      <alignment horizontal="right" vertical="center" wrapText="1"/>
    </xf>
    <xf numFmtId="175" fontId="23" fillId="3" borderId="30" xfId="0" applyNumberFormat="1" applyFont="1" applyFill="1" applyBorder="1" applyAlignment="1">
      <alignment horizontal="right" vertical="center" wrapText="1"/>
    </xf>
    <xf numFmtId="175" fontId="23" fillId="3" borderId="31" xfId="0" applyNumberFormat="1" applyFont="1" applyFill="1" applyBorder="1" applyAlignment="1">
      <alignment horizontal="right" vertical="center" wrapText="1"/>
    </xf>
    <xf numFmtId="175" fontId="23" fillId="3" borderId="10" xfId="0" applyNumberFormat="1" applyFont="1" applyFill="1" applyBorder="1" applyAlignment="1">
      <alignment horizontal="right" vertical="center" wrapText="1"/>
    </xf>
    <xf numFmtId="0" fontId="20" fillId="3" borderId="9" xfId="0" applyFont="1" applyFill="1" applyBorder="1" applyAlignment="1">
      <alignment horizontal="left" vertical="center" wrapText="1" indent="3"/>
    </xf>
    <xf numFmtId="165" fontId="20" fillId="3" borderId="29" xfId="0" applyNumberFormat="1" applyFont="1" applyFill="1" applyBorder="1" applyAlignment="1">
      <alignment horizontal="right" vertical="center" wrapText="1"/>
    </xf>
    <xf numFmtId="165" fontId="20" fillId="3" borderId="30" xfId="0" applyNumberFormat="1" applyFont="1" applyFill="1" applyBorder="1" applyAlignment="1">
      <alignment horizontal="right" vertical="center" wrapText="1"/>
    </xf>
    <xf numFmtId="165" fontId="20" fillId="3" borderId="31" xfId="0" applyNumberFormat="1" applyFont="1" applyFill="1" applyBorder="1" applyAlignment="1">
      <alignment horizontal="right" vertical="center" wrapText="1"/>
    </xf>
    <xf numFmtId="165" fontId="20" fillId="3" borderId="10" xfId="0" applyNumberFormat="1" applyFont="1" applyFill="1" applyBorder="1" applyAlignment="1">
      <alignment horizontal="right" vertical="center" wrapText="1"/>
    </xf>
    <xf numFmtId="167" fontId="20" fillId="3" borderId="30" xfId="0" applyNumberFormat="1" applyFont="1" applyFill="1" applyBorder="1" applyAlignment="1">
      <alignment horizontal="right" vertical="center" wrapText="1"/>
    </xf>
    <xf numFmtId="175" fontId="20" fillId="3" borderId="30" xfId="0" applyNumberFormat="1" applyFont="1" applyFill="1" applyBorder="1" applyAlignment="1">
      <alignment horizontal="right" vertical="center" wrapText="1"/>
    </xf>
    <xf numFmtId="175" fontId="20" fillId="3" borderId="31" xfId="0" applyNumberFormat="1" applyFont="1" applyFill="1" applyBorder="1" applyAlignment="1">
      <alignment horizontal="right" vertical="center" wrapText="1"/>
    </xf>
    <xf numFmtId="175" fontId="20" fillId="3" borderId="10" xfId="0" applyNumberFormat="1" applyFont="1" applyFill="1" applyBorder="1" applyAlignment="1">
      <alignment horizontal="right" vertical="center" wrapText="1"/>
    </xf>
    <xf numFmtId="167" fontId="20" fillId="3" borderId="31" xfId="0" applyNumberFormat="1" applyFont="1" applyFill="1" applyBorder="1" applyAlignment="1">
      <alignment horizontal="right" vertical="center" wrapText="1"/>
    </xf>
    <xf numFmtId="0" fontId="18" fillId="3" borderId="9" xfId="0" applyFont="1" applyFill="1" applyBorder="1" applyAlignment="1">
      <alignment horizontal="left" vertical="center" wrapText="1" indent="2"/>
    </xf>
    <xf numFmtId="166" fontId="18" fillId="3" borderId="37" xfId="0" applyNumberFormat="1" applyFont="1" applyFill="1" applyBorder="1" applyAlignment="1">
      <alignment horizontal="right" vertical="center" wrapText="1"/>
    </xf>
    <xf numFmtId="166" fontId="18" fillId="3" borderId="38" xfId="0" applyNumberFormat="1" applyFont="1" applyFill="1" applyBorder="1" applyAlignment="1">
      <alignment horizontal="right" vertical="center" wrapText="1"/>
    </xf>
    <xf numFmtId="166" fontId="18" fillId="3" borderId="39" xfId="0" applyNumberFormat="1" applyFont="1" applyFill="1" applyBorder="1" applyAlignment="1">
      <alignment horizontal="right" vertical="center" wrapText="1"/>
    </xf>
    <xf numFmtId="166" fontId="18" fillId="3" borderId="15" xfId="0" applyNumberFormat="1" applyFont="1" applyFill="1" applyBorder="1" applyAlignment="1">
      <alignment horizontal="right" vertical="center" wrapText="1"/>
    </xf>
    <xf numFmtId="177" fontId="18" fillId="3" borderId="38" xfId="0" applyNumberFormat="1" applyFont="1" applyFill="1" applyBorder="1" applyAlignment="1">
      <alignment vertical="center" wrapText="1"/>
    </xf>
    <xf numFmtId="178" fontId="18" fillId="3" borderId="38" xfId="0" applyNumberFormat="1" applyFont="1" applyFill="1" applyBorder="1" applyAlignment="1">
      <alignment vertical="center" wrapText="1"/>
    </xf>
    <xf numFmtId="177" fontId="18" fillId="0" borderId="39" xfId="0" applyNumberFormat="1" applyFont="1" applyBorder="1" applyAlignment="1">
      <alignment vertical="center" wrapText="1"/>
    </xf>
    <xf numFmtId="177" fontId="18" fillId="3" borderId="15" xfId="0" applyNumberFormat="1" applyFont="1" applyFill="1" applyBorder="1" applyAlignment="1">
      <alignment vertical="center" wrapText="1"/>
    </xf>
    <xf numFmtId="0" fontId="18" fillId="3" borderId="18" xfId="0" applyFont="1" applyFill="1" applyBorder="1" applyAlignment="1">
      <alignment horizontal="left" vertical="center" wrapText="1" indent="2"/>
    </xf>
    <xf numFmtId="0" fontId="18" fillId="3" borderId="40" xfId="0" applyFont="1" applyFill="1" applyBorder="1" applyAlignment="1">
      <alignment horizontal="right" vertical="center" wrapText="1"/>
    </xf>
    <xf numFmtId="0" fontId="18" fillId="3" borderId="41" xfId="0" applyFont="1" applyFill="1" applyBorder="1" applyAlignment="1">
      <alignment horizontal="right" vertical="center" wrapText="1"/>
    </xf>
    <xf numFmtId="0" fontId="18" fillId="3" borderId="42" xfId="0" applyFont="1" applyFill="1" applyBorder="1" applyAlignment="1">
      <alignment horizontal="right" vertical="center" wrapText="1"/>
    </xf>
    <xf numFmtId="0" fontId="18" fillId="3" borderId="19" xfId="0" applyFont="1" applyFill="1" applyBorder="1" applyAlignment="1">
      <alignment horizontal="right" vertical="center" wrapText="1"/>
    </xf>
    <xf numFmtId="0" fontId="18" fillId="3" borderId="41" xfId="0" applyFont="1" applyFill="1" applyBorder="1" applyAlignment="1">
      <alignment vertical="center" wrapText="1"/>
    </xf>
    <xf numFmtId="0" fontId="18" fillId="0" borderId="42" xfId="0" applyFont="1" applyBorder="1" applyAlignment="1">
      <alignment vertical="center" wrapText="1"/>
    </xf>
    <xf numFmtId="0" fontId="18" fillId="3" borderId="19" xfId="0" applyFont="1" applyFill="1" applyBorder="1" applyAlignment="1">
      <alignment vertical="center" wrapText="1"/>
    </xf>
    <xf numFmtId="0" fontId="18" fillId="8" borderId="9" xfId="0" applyFont="1" applyFill="1" applyBorder="1" applyAlignment="1">
      <alignment horizontal="left" vertical="center" wrapText="1" indent="1"/>
    </xf>
    <xf numFmtId="0" fontId="18" fillId="8" borderId="29" xfId="0" applyFont="1" applyFill="1" applyBorder="1" applyAlignment="1">
      <alignment horizontal="right" vertical="center" wrapText="1"/>
    </xf>
    <xf numFmtId="0" fontId="18" fillId="8" borderId="30" xfId="0" applyFont="1" applyFill="1" applyBorder="1" applyAlignment="1">
      <alignment horizontal="right" vertical="center" wrapText="1"/>
    </xf>
    <xf numFmtId="0" fontId="18" fillId="8" borderId="31" xfId="0" applyFont="1" applyFill="1" applyBorder="1" applyAlignment="1">
      <alignment horizontal="right" vertical="center" wrapText="1"/>
    </xf>
    <xf numFmtId="0" fontId="18" fillId="8" borderId="10" xfId="0" applyFont="1" applyFill="1" applyBorder="1" applyAlignment="1">
      <alignment horizontal="right" vertical="center" wrapText="1"/>
    </xf>
    <xf numFmtId="167" fontId="18" fillId="3" borderId="38" xfId="0" applyNumberFormat="1" applyFont="1" applyFill="1" applyBorder="1" applyAlignment="1">
      <alignment horizontal="right" vertical="center" wrapText="1"/>
    </xf>
    <xf numFmtId="179" fontId="18" fillId="3" borderId="38" xfId="0" applyNumberFormat="1" applyFont="1" applyFill="1" applyBorder="1" applyAlignment="1">
      <alignment horizontal="right" vertical="center" wrapText="1"/>
    </xf>
    <xf numFmtId="0" fontId="20" fillId="3" borderId="18" xfId="0" applyFont="1" applyFill="1" applyBorder="1" applyAlignment="1">
      <alignment horizontal="left" vertical="center" wrapText="1" indent="4"/>
    </xf>
    <xf numFmtId="167" fontId="20" fillId="3" borderId="41" xfId="0" applyNumberFormat="1" applyFont="1" applyFill="1" applyBorder="1" applyAlignment="1">
      <alignment horizontal="right" vertical="center" wrapText="1"/>
    </xf>
    <xf numFmtId="0" fontId="20" fillId="0" borderId="9" xfId="0" applyFont="1" applyBorder="1" applyAlignment="1">
      <alignment horizontal="left" vertical="center" wrapText="1" indent="6"/>
    </xf>
    <xf numFmtId="167" fontId="20" fillId="0" borderId="30" xfId="0" applyNumberFormat="1" applyFont="1" applyBorder="1" applyAlignment="1">
      <alignment horizontal="right" vertical="center" wrapText="1"/>
    </xf>
    <xf numFmtId="0" fontId="23" fillId="3" borderId="9" xfId="0" applyFont="1" applyFill="1" applyBorder="1" applyAlignment="1">
      <alignment horizontal="left" vertical="center" wrapText="1" indent="4"/>
    </xf>
    <xf numFmtId="167" fontId="23" fillId="3" borderId="30" xfId="0" applyNumberFormat="1" applyFont="1" applyFill="1" applyBorder="1" applyAlignment="1">
      <alignment horizontal="right" vertical="center" wrapText="1"/>
    </xf>
    <xf numFmtId="180" fontId="23" fillId="3" borderId="29" xfId="0" applyNumberFormat="1" applyFont="1" applyFill="1" applyBorder="1" applyAlignment="1">
      <alignment horizontal="right" vertical="center" wrapText="1"/>
    </xf>
    <xf numFmtId="180" fontId="23" fillId="3" borderId="30" xfId="0" applyNumberFormat="1" applyFont="1" applyFill="1" applyBorder="1" applyAlignment="1">
      <alignment horizontal="right" vertical="center" wrapText="1"/>
    </xf>
    <xf numFmtId="180" fontId="23" fillId="3" borderId="31" xfId="0" applyNumberFormat="1" applyFont="1" applyFill="1" applyBorder="1" applyAlignment="1">
      <alignment horizontal="right" vertical="center" wrapText="1"/>
    </xf>
    <xf numFmtId="180" fontId="23" fillId="3" borderId="10" xfId="0" applyNumberFormat="1" applyFont="1" applyFill="1" applyBorder="1" applyAlignment="1">
      <alignment horizontal="right" vertical="center" wrapText="1"/>
    </xf>
    <xf numFmtId="0" fontId="23" fillId="0" borderId="9" xfId="0" applyFont="1" applyBorder="1" applyAlignment="1">
      <alignment horizontal="left" vertical="center" wrapText="1" indent="4"/>
    </xf>
    <xf numFmtId="175" fontId="23" fillId="0" borderId="30" xfId="0" applyNumberFormat="1" applyFont="1" applyBorder="1" applyAlignment="1">
      <alignment horizontal="right" vertical="center" wrapText="1"/>
    </xf>
    <xf numFmtId="175" fontId="23" fillId="0" borderId="10" xfId="0" applyNumberFormat="1" applyFont="1" applyBorder="1" applyAlignment="1">
      <alignment horizontal="right" vertical="center" wrapText="1"/>
    </xf>
    <xf numFmtId="167" fontId="23" fillId="0" borderId="30" xfId="0" applyNumberFormat="1" applyFont="1" applyBorder="1" applyAlignment="1">
      <alignment horizontal="right" vertical="center" wrapText="1"/>
    </xf>
    <xf numFmtId="167" fontId="20" fillId="0" borderId="31" xfId="0" applyNumberFormat="1" applyFont="1" applyBorder="1" applyAlignment="1">
      <alignment horizontal="right" vertical="center" wrapText="1"/>
    </xf>
    <xf numFmtId="169" fontId="20" fillId="0" borderId="10" xfId="0" applyNumberFormat="1" applyFont="1" applyBorder="1" applyAlignment="1">
      <alignment horizontal="right" vertical="center" wrapText="1"/>
    </xf>
    <xf numFmtId="167" fontId="23" fillId="0" borderId="10" xfId="0" applyNumberFormat="1" applyFont="1" applyBorder="1" applyAlignment="1">
      <alignment horizontal="right" vertical="center" wrapText="1"/>
    </xf>
    <xf numFmtId="0" fontId="20" fillId="3" borderId="9" xfId="0" applyFont="1" applyFill="1" applyBorder="1" applyAlignment="1">
      <alignment horizontal="left" vertical="center" wrapText="1" indent="4"/>
    </xf>
    <xf numFmtId="169" fontId="20" fillId="3" borderId="10" xfId="0" applyNumberFormat="1" applyFont="1" applyFill="1" applyBorder="1" applyAlignment="1">
      <alignment horizontal="right" vertical="center" wrapText="1"/>
    </xf>
    <xf numFmtId="167" fontId="20" fillId="3" borderId="10" xfId="0" applyNumberFormat="1" applyFont="1" applyFill="1" applyBorder="1" applyAlignment="1">
      <alignment horizontal="right" vertical="center" wrapText="1"/>
    </xf>
    <xf numFmtId="167" fontId="18" fillId="3" borderId="30" xfId="0" applyNumberFormat="1" applyFont="1" applyFill="1" applyBorder="1" applyAlignment="1">
      <alignment horizontal="right" vertical="center" wrapText="1"/>
    </xf>
    <xf numFmtId="0" fontId="26" fillId="0" borderId="17" xfId="0" applyFont="1" applyBorder="1" applyAlignment="1">
      <alignment wrapText="1"/>
    </xf>
    <xf numFmtId="0" fontId="26" fillId="0" borderId="44" xfId="0" applyFont="1" applyBorder="1" applyAlignment="1">
      <alignment wrapText="1"/>
    </xf>
    <xf numFmtId="0" fontId="20" fillId="3" borderId="21" xfId="0" applyFont="1" applyFill="1" applyBorder="1" applyAlignment="1">
      <alignment wrapText="1"/>
    </xf>
    <xf numFmtId="0" fontId="19" fillId="3" borderId="24" xfId="0" applyFont="1" applyFill="1" applyBorder="1" applyAlignment="1">
      <alignment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18"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18" fillId="0" borderId="7" xfId="0" applyFont="1" applyBorder="1" applyAlignment="1">
      <alignment horizontal="left" vertical="center" wrapText="1"/>
    </xf>
    <xf numFmtId="0" fontId="18" fillId="0" borderId="17" xfId="0" applyFont="1" applyBorder="1" applyAlignment="1">
      <alignment horizontal="center" wrapText="1"/>
    </xf>
    <xf numFmtId="0" fontId="18" fillId="0" borderId="18" xfId="0" applyFont="1" applyBorder="1" applyAlignment="1">
      <alignment horizontal="center" wrapText="1"/>
    </xf>
    <xf numFmtId="0" fontId="18" fillId="0" borderId="19" xfId="0" applyFont="1" applyBorder="1" applyAlignment="1">
      <alignment horizontal="center" wrapText="1"/>
    </xf>
    <xf numFmtId="0" fontId="18" fillId="0" borderId="20"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17" xfId="0" applyFont="1" applyBorder="1" applyAlignment="1">
      <alignment horizontal="right" wrapText="1"/>
    </xf>
    <xf numFmtId="0" fontId="18" fillId="0" borderId="8" xfId="0" applyFont="1" applyBorder="1" applyAlignment="1">
      <alignment horizontal="left" wrapText="1"/>
    </xf>
    <xf numFmtId="165" fontId="18" fillId="0" borderId="0" xfId="0" applyNumberFormat="1" applyFont="1" applyAlignment="1">
      <alignment horizontal="right" vertical="center" wrapText="1"/>
    </xf>
    <xf numFmtId="165" fontId="18" fillId="0" borderId="9" xfId="0" applyNumberFormat="1" applyFont="1" applyBorder="1" applyAlignment="1">
      <alignment horizontal="right" vertical="center" wrapText="1"/>
    </xf>
    <xf numFmtId="165" fontId="18" fillId="0" borderId="11" xfId="0" applyNumberFormat="1" applyFont="1" applyBorder="1" applyAlignment="1">
      <alignment horizontal="right" vertical="center" wrapText="1"/>
    </xf>
    <xf numFmtId="166" fontId="18" fillId="0" borderId="0" xfId="0" applyNumberFormat="1" applyFont="1" applyAlignment="1">
      <alignment horizontal="right" vertical="center" wrapText="1"/>
    </xf>
    <xf numFmtId="166" fontId="18" fillId="0" borderId="9" xfId="0" applyNumberFormat="1" applyFont="1" applyBorder="1" applyAlignment="1">
      <alignment horizontal="right" vertical="center" wrapText="1"/>
    </xf>
    <xf numFmtId="167" fontId="18" fillId="0" borderId="10" xfId="0" applyNumberFormat="1" applyFont="1" applyBorder="1" applyAlignment="1">
      <alignment horizontal="right" vertical="center" wrapText="1"/>
    </xf>
    <xf numFmtId="167" fontId="18" fillId="0" borderId="0" xfId="0" applyNumberFormat="1" applyFont="1" applyAlignment="1">
      <alignment horizontal="right" vertical="center" wrapText="1"/>
    </xf>
    <xf numFmtId="167" fontId="18" fillId="0" borderId="9" xfId="0" applyNumberFormat="1" applyFont="1" applyBorder="1" applyAlignment="1">
      <alignment horizontal="right" vertical="center" wrapText="1"/>
    </xf>
    <xf numFmtId="166" fontId="18" fillId="0" borderId="10" xfId="0" applyNumberFormat="1" applyFont="1" applyBorder="1" applyAlignment="1">
      <alignment horizontal="right" vertical="center" wrapText="1"/>
    </xf>
    <xf numFmtId="0" fontId="18" fillId="0" borderId="8" xfId="0" applyFont="1" applyBorder="1" applyAlignment="1">
      <alignment horizontal="left" vertical="center" wrapText="1"/>
    </xf>
    <xf numFmtId="165" fontId="18" fillId="0" borderId="0" xfId="0" applyNumberFormat="1" applyFont="1" applyAlignment="1">
      <alignment horizontal="right" wrapText="1"/>
    </xf>
    <xf numFmtId="165" fontId="18" fillId="0" borderId="9" xfId="0" applyNumberFormat="1" applyFont="1" applyBorder="1" applyAlignment="1">
      <alignment horizontal="right" wrapText="1"/>
    </xf>
    <xf numFmtId="165" fontId="18" fillId="0" borderId="10" xfId="0" applyNumberFormat="1" applyFont="1" applyBorder="1" applyAlignment="1">
      <alignment horizontal="right" wrapText="1"/>
    </xf>
    <xf numFmtId="165" fontId="18" fillId="0" borderId="11" xfId="0" applyNumberFormat="1" applyFont="1" applyBorder="1" applyAlignment="1">
      <alignment horizontal="right" wrapText="1"/>
    </xf>
    <xf numFmtId="166" fontId="18" fillId="0" borderId="0" xfId="0" applyNumberFormat="1" applyFont="1" applyAlignment="1">
      <alignment horizontal="right" wrapText="1"/>
    </xf>
    <xf numFmtId="166" fontId="18" fillId="0" borderId="9" xfId="0" applyNumberFormat="1" applyFont="1" applyBorder="1" applyAlignment="1">
      <alignment horizontal="right" wrapText="1"/>
    </xf>
    <xf numFmtId="166" fontId="18" fillId="0" borderId="10" xfId="0" applyNumberFormat="1" applyFont="1" applyBorder="1" applyAlignment="1">
      <alignment horizontal="right" wrapText="1"/>
    </xf>
    <xf numFmtId="0" fontId="23" fillId="0" borderId="8" xfId="0" applyFont="1" applyBorder="1" applyAlignment="1">
      <alignment horizontal="left" vertical="center" wrapText="1"/>
    </xf>
    <xf numFmtId="167" fontId="23" fillId="0" borderId="0" xfId="0" applyNumberFormat="1" applyFont="1" applyAlignment="1">
      <alignment horizontal="right" wrapText="1"/>
    </xf>
    <xf numFmtId="167" fontId="23" fillId="0" borderId="9" xfId="0" applyNumberFormat="1" applyFont="1" applyBorder="1" applyAlignment="1">
      <alignment horizontal="right" wrapText="1"/>
    </xf>
    <xf numFmtId="167" fontId="23" fillId="0" borderId="10" xfId="0" applyNumberFormat="1" applyFont="1" applyBorder="1" applyAlignment="1">
      <alignment horizontal="right" wrapText="1"/>
    </xf>
    <xf numFmtId="167" fontId="23" fillId="0" borderId="11" xfId="0" applyNumberFormat="1" applyFont="1" applyBorder="1" applyAlignment="1">
      <alignment horizontal="right" wrapText="1"/>
    </xf>
    <xf numFmtId="168" fontId="23" fillId="0" borderId="9" xfId="0" applyNumberFormat="1" applyFont="1" applyBorder="1" applyAlignment="1">
      <alignment horizontal="right" wrapText="1"/>
    </xf>
    <xf numFmtId="168" fontId="23" fillId="0" borderId="10" xfId="0" applyNumberFormat="1" applyFont="1" applyBorder="1" applyAlignment="1">
      <alignment horizontal="right" wrapText="1"/>
    </xf>
    <xf numFmtId="168" fontId="23" fillId="0" borderId="0" xfId="0" applyNumberFormat="1" applyFont="1" applyAlignment="1">
      <alignment horizontal="right" wrapText="1"/>
    </xf>
    <xf numFmtId="168" fontId="23" fillId="0" borderId="0" xfId="0" applyNumberFormat="1" applyFont="1" applyAlignment="1">
      <alignment horizontal="right" vertical="center" wrapText="1"/>
    </xf>
    <xf numFmtId="168" fontId="23" fillId="0" borderId="9" xfId="0" applyNumberFormat="1" applyFont="1" applyBorder="1" applyAlignment="1">
      <alignment horizontal="right" vertical="center" wrapText="1"/>
    </xf>
    <xf numFmtId="168" fontId="23" fillId="0" borderId="10" xfId="0" applyNumberFormat="1" applyFont="1" applyBorder="1" applyAlignment="1">
      <alignment horizontal="right" vertical="center" wrapText="1"/>
    </xf>
    <xf numFmtId="0" fontId="23" fillId="0" borderId="0" xfId="0" applyFont="1" applyAlignment="1">
      <alignment horizontal="right" wrapText="1"/>
    </xf>
    <xf numFmtId="0" fontId="18" fillId="0" borderId="12" xfId="0" applyFont="1" applyBorder="1" applyAlignment="1">
      <alignment horizontal="left" wrapText="1"/>
    </xf>
    <xf numFmtId="167" fontId="18" fillId="0" borderId="13" xfId="0" applyNumberFormat="1" applyFont="1" applyBorder="1" applyAlignment="1">
      <alignment horizontal="right" wrapText="1"/>
    </xf>
    <xf numFmtId="167" fontId="18" fillId="0" borderId="14" xfId="0" applyNumberFormat="1" applyFont="1" applyBorder="1" applyAlignment="1">
      <alignment horizontal="right" wrapText="1"/>
    </xf>
    <xf numFmtId="167" fontId="18" fillId="0" borderId="15" xfId="0" applyNumberFormat="1" applyFont="1" applyBorder="1" applyAlignment="1">
      <alignment horizontal="right" wrapText="1"/>
    </xf>
    <xf numFmtId="167" fontId="18" fillId="0" borderId="16" xfId="0" applyNumberFormat="1" applyFont="1" applyBorder="1" applyAlignment="1">
      <alignment horizontal="right" vertical="center" wrapText="1"/>
    </xf>
    <xf numFmtId="168" fontId="18" fillId="0" borderId="13" xfId="0" applyNumberFormat="1" applyFont="1" applyBorder="1" applyAlignment="1">
      <alignment horizontal="right" vertical="center" wrapText="1"/>
    </xf>
    <xf numFmtId="167" fontId="18" fillId="0" borderId="13" xfId="0" applyNumberFormat="1" applyFont="1" applyBorder="1" applyAlignment="1">
      <alignment horizontal="right" vertical="center" wrapText="1"/>
    </xf>
    <xf numFmtId="168" fontId="18" fillId="0" borderId="14" xfId="0" applyNumberFormat="1" applyFont="1" applyBorder="1" applyAlignment="1">
      <alignment horizontal="right" vertical="center" wrapText="1"/>
    </xf>
    <xf numFmtId="167" fontId="18" fillId="0" borderId="15" xfId="0" applyNumberFormat="1" applyFont="1" applyBorder="1" applyAlignment="1">
      <alignment horizontal="right" vertical="center" wrapText="1"/>
    </xf>
    <xf numFmtId="168" fontId="18" fillId="0" borderId="15" xfId="0" applyNumberFormat="1" applyFont="1" applyBorder="1" applyAlignment="1">
      <alignment horizontal="right" vertical="center" wrapText="1"/>
    </xf>
    <xf numFmtId="166" fontId="18" fillId="0" borderId="16" xfId="0" applyNumberFormat="1" applyFont="1" applyBorder="1" applyAlignment="1">
      <alignment horizontal="right" vertical="center" wrapText="1"/>
    </xf>
    <xf numFmtId="166" fontId="18" fillId="0" borderId="13" xfId="0" applyNumberFormat="1" applyFont="1" applyBorder="1" applyAlignment="1">
      <alignment horizontal="right" vertical="center" wrapText="1"/>
    </xf>
    <xf numFmtId="166" fontId="18" fillId="0" borderId="15" xfId="0" applyNumberFormat="1" applyFont="1" applyBorder="1" applyAlignment="1">
      <alignment horizontal="right" vertical="center" wrapText="1"/>
    </xf>
    <xf numFmtId="166" fontId="18" fillId="0" borderId="13" xfId="0" applyNumberFormat="1" applyFont="1" applyBorder="1" applyAlignment="1">
      <alignment horizontal="right" wrapText="1"/>
    </xf>
    <xf numFmtId="0" fontId="18" fillId="0" borderId="13" xfId="0" applyFont="1" applyBorder="1" applyAlignment="1">
      <alignment horizontal="right" vertical="center" wrapText="1"/>
    </xf>
    <xf numFmtId="165" fontId="18" fillId="0" borderId="17" xfId="0" applyNumberFormat="1" applyFont="1" applyBorder="1" applyAlignment="1">
      <alignment horizontal="right" wrapText="1"/>
    </xf>
    <xf numFmtId="165" fontId="18" fillId="0" borderId="18" xfId="0" applyNumberFormat="1" applyFont="1" applyBorder="1" applyAlignment="1">
      <alignment horizontal="right" wrapText="1"/>
    </xf>
    <xf numFmtId="165" fontId="18" fillId="0" borderId="19" xfId="0" applyNumberFormat="1" applyFont="1" applyBorder="1" applyAlignment="1">
      <alignment horizontal="right" wrapText="1"/>
    </xf>
    <xf numFmtId="165" fontId="18" fillId="0" borderId="20" xfId="0" applyNumberFormat="1" applyFont="1" applyBorder="1" applyAlignment="1">
      <alignment horizontal="right" wrapText="1"/>
    </xf>
    <xf numFmtId="166" fontId="18" fillId="0" borderId="17" xfId="0" applyNumberFormat="1" applyFont="1" applyBorder="1" applyAlignment="1">
      <alignment horizontal="right" wrapText="1"/>
    </xf>
    <xf numFmtId="166" fontId="18" fillId="0" borderId="18" xfId="0" applyNumberFormat="1" applyFont="1" applyBorder="1" applyAlignment="1">
      <alignment horizontal="right" wrapText="1"/>
    </xf>
    <xf numFmtId="167" fontId="18" fillId="0" borderId="19" xfId="0" applyNumberFormat="1" applyFont="1" applyBorder="1" applyAlignment="1">
      <alignment horizontal="right" wrapText="1"/>
    </xf>
    <xf numFmtId="167" fontId="18" fillId="0" borderId="17" xfId="0" applyNumberFormat="1" applyFont="1" applyBorder="1" applyAlignment="1">
      <alignment horizontal="right" wrapText="1"/>
    </xf>
    <xf numFmtId="167" fontId="18" fillId="0" borderId="18" xfId="0" applyNumberFormat="1" applyFont="1" applyBorder="1" applyAlignment="1">
      <alignment horizontal="right" wrapText="1"/>
    </xf>
    <xf numFmtId="166" fontId="18" fillId="0" borderId="19" xfId="0" applyNumberFormat="1" applyFont="1" applyBorder="1" applyAlignment="1">
      <alignment horizontal="right" wrapText="1"/>
    </xf>
    <xf numFmtId="165" fontId="18" fillId="0" borderId="17" xfId="0" applyNumberFormat="1" applyFont="1" applyBorder="1" applyAlignment="1">
      <alignment horizontal="right" vertical="center" wrapText="1"/>
    </xf>
    <xf numFmtId="167" fontId="18" fillId="0" borderId="17" xfId="0" applyNumberFormat="1" applyFont="1" applyBorder="1" applyAlignment="1">
      <alignment horizontal="right" vertical="center" wrapText="1"/>
    </xf>
    <xf numFmtId="166" fontId="18" fillId="0" borderId="17" xfId="0" applyNumberFormat="1" applyFont="1" applyBorder="1" applyAlignment="1">
      <alignment horizontal="right" vertical="center" wrapText="1"/>
    </xf>
    <xf numFmtId="167" fontId="18" fillId="0" borderId="18" xfId="0" applyNumberFormat="1" applyFont="1" applyBorder="1" applyAlignment="1">
      <alignment horizontal="right" vertical="center" wrapText="1"/>
    </xf>
    <xf numFmtId="166" fontId="18" fillId="0" borderId="19" xfId="0" applyNumberFormat="1" applyFont="1" applyBorder="1" applyAlignment="1">
      <alignment horizontal="right" vertical="center" wrapText="1"/>
    </xf>
    <xf numFmtId="0" fontId="20" fillId="7" borderId="8" xfId="0" applyFont="1" applyFill="1" applyBorder="1" applyAlignment="1">
      <alignment horizontal="left" vertical="center" wrapText="1" indent="1"/>
    </xf>
    <xf numFmtId="0" fontId="20" fillId="7" borderId="0" xfId="0" applyFont="1" applyFill="1" applyAlignment="1">
      <alignment horizontal="right" wrapText="1"/>
    </xf>
    <xf numFmtId="0" fontId="20" fillId="7" borderId="9" xfId="0" applyFont="1" applyFill="1" applyBorder="1" applyAlignment="1">
      <alignment horizontal="right" wrapText="1"/>
    </xf>
    <xf numFmtId="0" fontId="20" fillId="7" borderId="10" xfId="0" applyFont="1" applyFill="1" applyBorder="1" applyAlignment="1">
      <alignment horizontal="right" wrapText="1"/>
    </xf>
    <xf numFmtId="0" fontId="20" fillId="7" borderId="11" xfId="0" applyFont="1" applyFill="1" applyBorder="1" applyAlignment="1">
      <alignment horizontal="right" wrapText="1"/>
    </xf>
    <xf numFmtId="165" fontId="20" fillId="7" borderId="11" xfId="0" applyNumberFormat="1" applyFont="1" applyFill="1" applyBorder="1" applyAlignment="1">
      <alignment horizontal="right" wrapText="1"/>
    </xf>
    <xf numFmtId="165" fontId="20" fillId="7" borderId="0" xfId="0" applyNumberFormat="1" applyFont="1" applyFill="1" applyAlignment="1">
      <alignment horizontal="right" wrapText="1"/>
    </xf>
    <xf numFmtId="165" fontId="20" fillId="7" borderId="10" xfId="0" applyNumberFormat="1" applyFont="1" applyFill="1" applyBorder="1" applyAlignment="1">
      <alignment horizontal="right" wrapText="1"/>
    </xf>
    <xf numFmtId="167" fontId="20" fillId="7" borderId="0" xfId="0" applyNumberFormat="1" applyFont="1" applyFill="1" applyAlignment="1">
      <alignment horizontal="right" wrapText="1"/>
    </xf>
    <xf numFmtId="165" fontId="20" fillId="7" borderId="0" xfId="0" applyNumberFormat="1" applyFont="1" applyFill="1" applyAlignment="1">
      <alignment horizontal="right" vertical="center" wrapText="1"/>
    </xf>
    <xf numFmtId="167" fontId="20" fillId="7" borderId="0" xfId="0" applyNumberFormat="1" applyFont="1" applyFill="1" applyAlignment="1">
      <alignment horizontal="right" vertical="center" wrapText="1"/>
    </xf>
    <xf numFmtId="166" fontId="20" fillId="7" borderId="0" xfId="0" applyNumberFormat="1" applyFont="1" applyFill="1" applyAlignment="1">
      <alignment horizontal="right" vertical="center" wrapText="1"/>
    </xf>
    <xf numFmtId="167" fontId="20" fillId="7" borderId="9" xfId="0" applyNumberFormat="1" applyFont="1" applyFill="1" applyBorder="1" applyAlignment="1">
      <alignment horizontal="right" vertical="center" wrapText="1"/>
    </xf>
    <xf numFmtId="166" fontId="20" fillId="7" borderId="10" xfId="0" applyNumberFormat="1" applyFont="1" applyFill="1" applyBorder="1" applyAlignment="1">
      <alignment horizontal="right" vertical="center" wrapText="1"/>
    </xf>
    <xf numFmtId="0" fontId="20" fillId="8" borderId="8" xfId="0" applyFont="1" applyFill="1" applyBorder="1" applyAlignment="1">
      <alignment horizontal="left" vertical="center" wrapText="1" indent="1"/>
    </xf>
    <xf numFmtId="0" fontId="20" fillId="8" borderId="0" xfId="0" applyFont="1" applyFill="1" applyAlignment="1">
      <alignment horizontal="right" wrapText="1"/>
    </xf>
    <xf numFmtId="0" fontId="20" fillId="8" borderId="9" xfId="0" applyFont="1" applyFill="1" applyBorder="1" applyAlignment="1">
      <alignment horizontal="right" wrapText="1"/>
    </xf>
    <xf numFmtId="0" fontId="20" fillId="8" borderId="10" xfId="0" applyFont="1" applyFill="1" applyBorder="1" applyAlignment="1">
      <alignment horizontal="right" wrapText="1"/>
    </xf>
    <xf numFmtId="0" fontId="20" fillId="8" borderId="11" xfId="0" applyFont="1" applyFill="1" applyBorder="1" applyAlignment="1">
      <alignment horizontal="right" wrapText="1"/>
    </xf>
    <xf numFmtId="165" fontId="20" fillId="8" borderId="11" xfId="0" applyNumberFormat="1" applyFont="1" applyFill="1" applyBorder="1" applyAlignment="1">
      <alignment horizontal="right" wrapText="1"/>
    </xf>
    <xf numFmtId="165" fontId="20" fillId="8" borderId="0" xfId="0" applyNumberFormat="1" applyFont="1" applyFill="1" applyAlignment="1">
      <alignment horizontal="right" wrapText="1"/>
    </xf>
    <xf numFmtId="165" fontId="20" fillId="8" borderId="10" xfId="0" applyNumberFormat="1" applyFont="1" applyFill="1" applyBorder="1" applyAlignment="1">
      <alignment horizontal="right" wrapText="1"/>
    </xf>
    <xf numFmtId="167" fontId="20" fillId="8" borderId="0" xfId="0" applyNumberFormat="1" applyFont="1" applyFill="1" applyAlignment="1">
      <alignment horizontal="right" wrapText="1"/>
    </xf>
    <xf numFmtId="166" fontId="20" fillId="8" borderId="0" xfId="0" applyNumberFormat="1" applyFont="1" applyFill="1" applyAlignment="1">
      <alignment horizontal="right" wrapText="1"/>
    </xf>
    <xf numFmtId="165" fontId="20" fillId="8" borderId="0" xfId="0" applyNumberFormat="1" applyFont="1" applyFill="1" applyAlignment="1">
      <alignment horizontal="right" vertical="center" wrapText="1"/>
    </xf>
    <xf numFmtId="167" fontId="20" fillId="8" borderId="0" xfId="0" applyNumberFormat="1" applyFont="1" applyFill="1" applyAlignment="1">
      <alignment horizontal="right" vertical="center" wrapText="1"/>
    </xf>
    <xf numFmtId="166" fontId="20" fillId="8" borderId="0" xfId="0" applyNumberFormat="1" applyFont="1" applyFill="1" applyAlignment="1">
      <alignment horizontal="right" vertical="center" wrapText="1"/>
    </xf>
    <xf numFmtId="167" fontId="20" fillId="8" borderId="9" xfId="0" applyNumberFormat="1" applyFont="1" applyFill="1" applyBorder="1" applyAlignment="1">
      <alignment horizontal="right" vertical="center" wrapText="1"/>
    </xf>
    <xf numFmtId="166" fontId="20" fillId="8" borderId="10" xfId="0" applyNumberFormat="1" applyFont="1" applyFill="1" applyBorder="1" applyAlignment="1">
      <alignment horizontal="right" vertical="center" wrapText="1"/>
    </xf>
    <xf numFmtId="0" fontId="20" fillId="0" borderId="8" xfId="0" applyFont="1" applyBorder="1" applyAlignment="1">
      <alignment horizontal="left" vertical="center" wrapText="1" indent="1"/>
    </xf>
    <xf numFmtId="0" fontId="23" fillId="0" borderId="10" xfId="0" applyFont="1" applyBorder="1" applyAlignment="1">
      <alignment horizontal="right" wrapText="1"/>
    </xf>
    <xf numFmtId="0" fontId="23" fillId="0" borderId="11" xfId="0" applyFont="1" applyBorder="1" applyAlignment="1">
      <alignment horizontal="right" wrapText="1"/>
    </xf>
    <xf numFmtId="169" fontId="18" fillId="0" borderId="0" xfId="0" applyNumberFormat="1" applyFont="1" applyAlignment="1">
      <alignment horizontal="right" wrapText="1"/>
    </xf>
    <xf numFmtId="169" fontId="18" fillId="0" borderId="9" xfId="0" applyNumberFormat="1" applyFont="1" applyBorder="1" applyAlignment="1">
      <alignment horizontal="right" wrapText="1"/>
    </xf>
    <xf numFmtId="169" fontId="18" fillId="0" borderId="10" xfId="0" applyNumberFormat="1" applyFont="1" applyBorder="1" applyAlignment="1">
      <alignment horizontal="right" wrapText="1"/>
    </xf>
    <xf numFmtId="169" fontId="18" fillId="0" borderId="11" xfId="0" applyNumberFormat="1" applyFont="1" applyBorder="1" applyAlignment="1">
      <alignment horizontal="right" wrapText="1"/>
    </xf>
    <xf numFmtId="167" fontId="18" fillId="0" borderId="0" xfId="0" applyNumberFormat="1" applyFont="1" applyAlignment="1">
      <alignment horizontal="right" wrapText="1"/>
    </xf>
    <xf numFmtId="167" fontId="18" fillId="0" borderId="9" xfId="0" applyNumberFormat="1" applyFont="1" applyBorder="1" applyAlignment="1">
      <alignment horizontal="right" wrapText="1"/>
    </xf>
    <xf numFmtId="167" fontId="18" fillId="0" borderId="10" xfId="0" applyNumberFormat="1" applyFont="1" applyBorder="1" applyAlignment="1">
      <alignment horizontal="right" wrapText="1"/>
    </xf>
    <xf numFmtId="169" fontId="18" fillId="0" borderId="0" xfId="0" applyNumberFormat="1" applyFont="1" applyAlignment="1">
      <alignment horizontal="right" vertical="center" wrapText="1"/>
    </xf>
    <xf numFmtId="169" fontId="20" fillId="0" borderId="0" xfId="0" applyNumberFormat="1" applyFont="1" applyAlignment="1">
      <alignment horizontal="right" wrapText="1"/>
    </xf>
    <xf numFmtId="169" fontId="20" fillId="0" borderId="9" xfId="0" applyNumberFormat="1" applyFont="1" applyBorder="1" applyAlignment="1">
      <alignment horizontal="right" wrapText="1"/>
    </xf>
    <xf numFmtId="169" fontId="20" fillId="0" borderId="10" xfId="0" applyNumberFormat="1" applyFont="1" applyBorder="1" applyAlignment="1">
      <alignment horizontal="right" wrapText="1"/>
    </xf>
    <xf numFmtId="169" fontId="20" fillId="0" borderId="11" xfId="0" applyNumberFormat="1" applyFont="1" applyBorder="1" applyAlignment="1">
      <alignment horizontal="right" wrapText="1"/>
    </xf>
    <xf numFmtId="167" fontId="20" fillId="0" borderId="0" xfId="0" applyNumberFormat="1" applyFont="1" applyAlignment="1">
      <alignment horizontal="right" wrapText="1"/>
    </xf>
    <xf numFmtId="166" fontId="20" fillId="0" borderId="9" xfId="0" applyNumberFormat="1" applyFont="1" applyBorder="1" applyAlignment="1">
      <alignment horizontal="right" wrapText="1"/>
    </xf>
    <xf numFmtId="166" fontId="20" fillId="0" borderId="10" xfId="0" applyNumberFormat="1" applyFont="1" applyBorder="1" applyAlignment="1">
      <alignment horizontal="right" wrapText="1"/>
    </xf>
    <xf numFmtId="166" fontId="20" fillId="0" borderId="0" xfId="0" applyNumberFormat="1" applyFont="1" applyAlignment="1">
      <alignment horizontal="right" wrapText="1"/>
    </xf>
    <xf numFmtId="167" fontId="20" fillId="0" borderId="9" xfId="0" applyNumberFormat="1" applyFont="1" applyBorder="1" applyAlignment="1">
      <alignment horizontal="right" wrapText="1"/>
    </xf>
    <xf numFmtId="167" fontId="20" fillId="0" borderId="10" xfId="0" applyNumberFormat="1" applyFont="1" applyBorder="1" applyAlignment="1">
      <alignment horizontal="right" wrapText="1"/>
    </xf>
    <xf numFmtId="169" fontId="20" fillId="0" borderId="0" xfId="0" applyNumberFormat="1" applyFont="1" applyAlignment="1">
      <alignment horizontal="right" vertical="center" wrapText="1"/>
    </xf>
    <xf numFmtId="166" fontId="20" fillId="0" borderId="0" xfId="0" applyNumberFormat="1" applyFont="1" applyAlignment="1">
      <alignment horizontal="right" vertical="center" wrapText="1"/>
    </xf>
    <xf numFmtId="167" fontId="20" fillId="0" borderId="9" xfId="0" applyNumberFormat="1" applyFont="1" applyBorder="1" applyAlignment="1">
      <alignment horizontal="right" vertical="center" wrapText="1"/>
    </xf>
    <xf numFmtId="167" fontId="20" fillId="0" borderId="10" xfId="0" applyNumberFormat="1" applyFont="1" applyBorder="1" applyAlignment="1">
      <alignment horizontal="right" vertical="center" wrapText="1"/>
    </xf>
    <xf numFmtId="0" fontId="20" fillId="0" borderId="8" xfId="0" applyFont="1" applyBorder="1" applyAlignment="1">
      <alignment horizontal="left" vertical="center" wrapText="1"/>
    </xf>
    <xf numFmtId="0" fontId="20" fillId="0" borderId="10" xfId="0" applyFont="1" applyBorder="1" applyAlignment="1">
      <alignment horizontal="right" wrapText="1"/>
    </xf>
    <xf numFmtId="0" fontId="20" fillId="0" borderId="11" xfId="0" applyFont="1" applyBorder="1" applyAlignment="1">
      <alignment horizontal="right" wrapText="1"/>
    </xf>
    <xf numFmtId="166" fontId="23" fillId="0" borderId="0" xfId="0" applyNumberFormat="1" applyFont="1" applyAlignment="1">
      <alignment horizontal="right" wrapText="1"/>
    </xf>
    <xf numFmtId="166" fontId="23" fillId="0" borderId="10" xfId="0" applyNumberFormat="1" applyFont="1" applyBorder="1" applyAlignment="1">
      <alignment horizontal="right" wrapText="1"/>
    </xf>
    <xf numFmtId="166" fontId="23" fillId="0" borderId="11" xfId="0" applyNumberFormat="1" applyFont="1" applyBorder="1" applyAlignment="1">
      <alignment horizontal="right" wrapText="1"/>
    </xf>
    <xf numFmtId="0" fontId="18" fillId="7" borderId="8" xfId="0" applyFont="1" applyFill="1" applyBorder="1" applyAlignment="1">
      <alignment horizontal="left" vertical="center" wrapText="1" indent="2"/>
    </xf>
    <xf numFmtId="0" fontId="18" fillId="7" borderId="0" xfId="0" applyFont="1" applyFill="1" applyAlignment="1">
      <alignment horizontal="right" wrapText="1"/>
    </xf>
    <xf numFmtId="0" fontId="18" fillId="7" borderId="9" xfId="0" applyFont="1" applyFill="1" applyBorder="1" applyAlignment="1">
      <alignment horizontal="right" wrapText="1"/>
    </xf>
    <xf numFmtId="0" fontId="18" fillId="7" borderId="10" xfId="0" applyFont="1" applyFill="1" applyBorder="1" applyAlignment="1">
      <alignment horizontal="right" wrapText="1"/>
    </xf>
    <xf numFmtId="0" fontId="18" fillId="7" borderId="11" xfId="0" applyFont="1" applyFill="1" applyBorder="1" applyAlignment="1">
      <alignment horizontal="right" wrapText="1"/>
    </xf>
    <xf numFmtId="165" fontId="18" fillId="7" borderId="11" xfId="0" applyNumberFormat="1" applyFont="1" applyFill="1" applyBorder="1" applyAlignment="1">
      <alignment horizontal="right" wrapText="1"/>
    </xf>
    <xf numFmtId="165" fontId="18" fillId="7" borderId="0" xfId="0" applyNumberFormat="1" applyFont="1" applyFill="1" applyAlignment="1">
      <alignment horizontal="right" wrapText="1"/>
    </xf>
    <xf numFmtId="165" fontId="18" fillId="7" borderId="10" xfId="0" applyNumberFormat="1" applyFont="1" applyFill="1" applyBorder="1" applyAlignment="1">
      <alignment horizontal="right" vertical="center" wrapText="1"/>
    </xf>
    <xf numFmtId="166" fontId="18" fillId="7" borderId="0" xfId="0" applyNumberFormat="1" applyFont="1" applyFill="1" applyAlignment="1">
      <alignment horizontal="right" wrapText="1"/>
    </xf>
    <xf numFmtId="167" fontId="18" fillId="7" borderId="0" xfId="0" applyNumberFormat="1" applyFont="1" applyFill="1" applyAlignment="1">
      <alignment horizontal="right" wrapText="1"/>
    </xf>
    <xf numFmtId="167" fontId="18" fillId="7" borderId="9" xfId="0" applyNumberFormat="1" applyFont="1" applyFill="1" applyBorder="1" applyAlignment="1">
      <alignment horizontal="right" wrapText="1"/>
    </xf>
    <xf numFmtId="165" fontId="18" fillId="7" borderId="10" xfId="0" applyNumberFormat="1" applyFont="1" applyFill="1" applyBorder="1" applyAlignment="1">
      <alignment horizontal="right" wrapText="1"/>
    </xf>
    <xf numFmtId="167" fontId="18" fillId="7" borderId="10" xfId="0" applyNumberFormat="1" applyFont="1" applyFill="1" applyBorder="1" applyAlignment="1">
      <alignment horizontal="right" wrapText="1"/>
    </xf>
    <xf numFmtId="0" fontId="23" fillId="7" borderId="8" xfId="0" applyFont="1" applyFill="1" applyBorder="1" applyAlignment="1">
      <alignment horizontal="left" vertical="center" wrapText="1" indent="2"/>
    </xf>
    <xf numFmtId="167" fontId="23" fillId="7" borderId="11" xfId="0" applyNumberFormat="1" applyFont="1" applyFill="1" applyBorder="1" applyAlignment="1">
      <alignment horizontal="right" wrapText="1"/>
    </xf>
    <xf numFmtId="167" fontId="23" fillId="7" borderId="0" xfId="0" applyNumberFormat="1" applyFont="1" applyFill="1" applyAlignment="1">
      <alignment horizontal="right" wrapText="1"/>
    </xf>
    <xf numFmtId="166" fontId="23" fillId="7" borderId="0" xfId="0" applyNumberFormat="1" applyFont="1" applyFill="1" applyAlignment="1">
      <alignment horizontal="right" wrapText="1"/>
    </xf>
    <xf numFmtId="166" fontId="23" fillId="7" borderId="10" xfId="0" applyNumberFormat="1" applyFont="1" applyFill="1" applyBorder="1" applyAlignment="1">
      <alignment horizontal="right" wrapText="1"/>
    </xf>
    <xf numFmtId="0" fontId="23" fillId="7" borderId="10" xfId="0" applyFont="1" applyFill="1" applyBorder="1" applyAlignment="1">
      <alignment horizontal="right" wrapText="1"/>
    </xf>
    <xf numFmtId="168" fontId="23" fillId="7" borderId="0" xfId="0" applyNumberFormat="1" applyFont="1" applyFill="1" applyAlignment="1">
      <alignment horizontal="right" wrapText="1"/>
    </xf>
    <xf numFmtId="168" fontId="23" fillId="7" borderId="0" xfId="0" applyNumberFormat="1" applyFont="1" applyFill="1" applyAlignment="1">
      <alignment horizontal="right" vertical="center" wrapText="1"/>
    </xf>
    <xf numFmtId="168" fontId="23" fillId="7" borderId="9" xfId="0" applyNumberFormat="1" applyFont="1" applyFill="1" applyBorder="1" applyAlignment="1">
      <alignment horizontal="right" vertical="center" wrapText="1"/>
    </xf>
    <xf numFmtId="168" fontId="23" fillId="7" borderId="10" xfId="0" applyNumberFormat="1" applyFont="1" applyFill="1" applyBorder="1" applyAlignment="1">
      <alignment horizontal="right" vertical="center" wrapText="1"/>
    </xf>
    <xf numFmtId="0" fontId="18" fillId="8" borderId="8" xfId="0" applyFont="1" applyFill="1" applyBorder="1" applyAlignment="1">
      <alignment horizontal="left" vertical="center" wrapText="1" indent="2"/>
    </xf>
    <xf numFmtId="0" fontId="18" fillId="8" borderId="0" xfId="0" applyFont="1" applyFill="1" applyAlignment="1">
      <alignment horizontal="right" wrapText="1"/>
    </xf>
    <xf numFmtId="0" fontId="18" fillId="8" borderId="9" xfId="0" applyFont="1" applyFill="1" applyBorder="1" applyAlignment="1">
      <alignment horizontal="right" wrapText="1"/>
    </xf>
    <xf numFmtId="0" fontId="18" fillId="8" borderId="10" xfId="0" applyFont="1" applyFill="1" applyBorder="1" applyAlignment="1">
      <alignment horizontal="right" wrapText="1"/>
    </xf>
    <xf numFmtId="0" fontId="18" fillId="8" borderId="11" xfId="0" applyFont="1" applyFill="1" applyBorder="1" applyAlignment="1">
      <alignment horizontal="right" wrapText="1"/>
    </xf>
    <xf numFmtId="165" fontId="18" fillId="8" borderId="11" xfId="0" applyNumberFormat="1" applyFont="1" applyFill="1" applyBorder="1" applyAlignment="1">
      <alignment horizontal="right" wrapText="1"/>
    </xf>
    <xf numFmtId="165" fontId="18" fillId="8" borderId="0" xfId="0" applyNumberFormat="1" applyFont="1" applyFill="1" applyAlignment="1">
      <alignment horizontal="right" wrapText="1"/>
    </xf>
    <xf numFmtId="165" fontId="18" fillId="8" borderId="10" xfId="0" applyNumberFormat="1" applyFont="1" applyFill="1" applyBorder="1" applyAlignment="1">
      <alignment horizontal="right" wrapText="1"/>
    </xf>
    <xf numFmtId="166" fontId="18" fillId="8" borderId="0" xfId="0" applyNumberFormat="1" applyFont="1" applyFill="1" applyAlignment="1">
      <alignment horizontal="right" wrapText="1"/>
    </xf>
    <xf numFmtId="167" fontId="18" fillId="8" borderId="0" xfId="0" applyNumberFormat="1" applyFont="1" applyFill="1" applyAlignment="1">
      <alignment horizontal="right" wrapText="1"/>
    </xf>
    <xf numFmtId="167" fontId="18" fillId="8" borderId="9" xfId="0" applyNumberFormat="1" applyFont="1" applyFill="1" applyBorder="1" applyAlignment="1">
      <alignment horizontal="right" wrapText="1"/>
    </xf>
    <xf numFmtId="167" fontId="18" fillId="8" borderId="10" xfId="0" applyNumberFormat="1" applyFont="1" applyFill="1" applyBorder="1" applyAlignment="1">
      <alignment horizontal="right" wrapText="1"/>
    </xf>
    <xf numFmtId="0" fontId="23" fillId="8" borderId="8" xfId="0" applyFont="1" applyFill="1" applyBorder="1" applyAlignment="1">
      <alignment horizontal="left" vertical="center" wrapText="1" indent="2"/>
    </xf>
    <xf numFmtId="166" fontId="23" fillId="8" borderId="11" xfId="0" applyNumberFormat="1" applyFont="1" applyFill="1" applyBorder="1" applyAlignment="1">
      <alignment horizontal="right" wrapText="1"/>
    </xf>
    <xf numFmtId="166" fontId="23" fillId="8" borderId="0" xfId="0" applyNumberFormat="1" applyFont="1" applyFill="1" applyAlignment="1">
      <alignment horizontal="right" wrapText="1"/>
    </xf>
    <xf numFmtId="167" fontId="23" fillId="8" borderId="0" xfId="0" applyNumberFormat="1" applyFont="1" applyFill="1" applyAlignment="1">
      <alignment horizontal="right" wrapText="1"/>
    </xf>
    <xf numFmtId="166" fontId="23" fillId="8" borderId="10" xfId="0" applyNumberFormat="1" applyFont="1" applyFill="1" applyBorder="1" applyAlignment="1">
      <alignment horizontal="right" wrapText="1"/>
    </xf>
    <xf numFmtId="0" fontId="23" fillId="8" borderId="10" xfId="0" applyFont="1" applyFill="1" applyBorder="1" applyAlignment="1">
      <alignment horizontal="right" wrapText="1"/>
    </xf>
    <xf numFmtId="167" fontId="23" fillId="8" borderId="11" xfId="0" applyNumberFormat="1" applyFont="1" applyFill="1" applyBorder="1" applyAlignment="1">
      <alignment horizontal="right" wrapText="1"/>
    </xf>
    <xf numFmtId="168" fontId="23" fillId="8" borderId="0" xfId="0" applyNumberFormat="1" applyFont="1" applyFill="1" applyAlignment="1">
      <alignment horizontal="right" wrapText="1"/>
    </xf>
    <xf numFmtId="168" fontId="23" fillId="8" borderId="9" xfId="0" applyNumberFormat="1" applyFont="1" applyFill="1" applyBorder="1" applyAlignment="1">
      <alignment horizontal="right" wrapText="1"/>
    </xf>
    <xf numFmtId="168" fontId="23" fillId="8" borderId="10" xfId="0" applyNumberFormat="1" applyFont="1" applyFill="1" applyBorder="1" applyAlignment="1">
      <alignment horizontal="right" wrapText="1"/>
    </xf>
    <xf numFmtId="0" fontId="23" fillId="0" borderId="8" xfId="0" applyFont="1" applyBorder="1" applyAlignment="1">
      <alignment horizontal="left" vertical="center" wrapText="1" indent="2"/>
    </xf>
    <xf numFmtId="0" fontId="23" fillId="0" borderId="10" xfId="0" applyFont="1" applyBorder="1" applyAlignment="1">
      <alignment horizontal="right" vertical="center" wrapText="1"/>
    </xf>
    <xf numFmtId="0" fontId="20" fillId="0" borderId="9" xfId="0" applyFont="1" applyBorder="1" applyAlignment="1">
      <alignment horizontal="right" wrapText="1"/>
    </xf>
    <xf numFmtId="165" fontId="20" fillId="0" borderId="0" xfId="0" applyNumberFormat="1" applyFont="1" applyAlignment="1">
      <alignment horizontal="right" wrapText="1"/>
    </xf>
    <xf numFmtId="0" fontId="18" fillId="0" borderId="8" xfId="0" applyFont="1" applyBorder="1" applyAlignment="1">
      <alignment wrapText="1"/>
    </xf>
    <xf numFmtId="165" fontId="18" fillId="3" borderId="11" xfId="0" applyNumberFormat="1" applyFont="1" applyFill="1" applyBorder="1" applyAlignment="1">
      <alignment horizontal="right" wrapText="1"/>
    </xf>
    <xf numFmtId="166" fontId="18" fillId="3" borderId="0" xfId="0" applyNumberFormat="1" applyFont="1" applyFill="1" applyAlignment="1">
      <alignment horizontal="right" wrapText="1"/>
    </xf>
    <xf numFmtId="165" fontId="18" fillId="3" borderId="0" xfId="0" applyNumberFormat="1" applyFont="1" applyFill="1" applyAlignment="1">
      <alignment horizontal="right" wrapText="1"/>
    </xf>
    <xf numFmtId="0" fontId="20" fillId="0" borderId="8" xfId="0" applyFont="1" applyBorder="1" applyAlignment="1">
      <alignment vertical="center" wrapText="1"/>
    </xf>
    <xf numFmtId="0" fontId="20" fillId="3" borderId="11" xfId="0" applyFont="1" applyFill="1" applyBorder="1" applyAlignment="1">
      <alignment horizontal="right" wrapText="1"/>
    </xf>
    <xf numFmtId="0" fontId="20" fillId="3" borderId="0" xfId="0" applyFont="1" applyFill="1" applyAlignment="1">
      <alignment horizontal="right" wrapText="1"/>
    </xf>
    <xf numFmtId="0" fontId="18" fillId="0" borderId="10" xfId="0" applyFont="1" applyBorder="1" applyAlignment="1">
      <alignment horizontal="right" wrapText="1"/>
    </xf>
    <xf numFmtId="0" fontId="18" fillId="0" borderId="11" xfId="0" applyFont="1" applyBorder="1" applyAlignment="1">
      <alignment horizontal="right" wrapText="1"/>
    </xf>
    <xf numFmtId="0" fontId="18" fillId="0" borderId="10" xfId="0" applyFont="1" applyBorder="1" applyAlignment="1">
      <alignment horizontal="right" vertical="center" wrapText="1"/>
    </xf>
    <xf numFmtId="0" fontId="20" fillId="0" borderId="10" xfId="0" applyFont="1" applyBorder="1" applyAlignment="1">
      <alignment horizontal="right" vertical="center" wrapText="1"/>
    </xf>
    <xf numFmtId="167" fontId="20" fillId="0" borderId="0" xfId="0" applyNumberFormat="1" applyFont="1" applyAlignment="1">
      <alignment horizontal="right" vertical="center" wrapText="1"/>
    </xf>
    <xf numFmtId="0" fontId="18" fillId="0" borderId="9" xfId="0" applyFont="1" applyBorder="1" applyAlignment="1">
      <alignment horizontal="right" wrapText="1"/>
    </xf>
    <xf numFmtId="0" fontId="18" fillId="0" borderId="0" xfId="0" applyFont="1" applyAlignment="1">
      <alignment horizontal="right" vertical="center" wrapText="1"/>
    </xf>
    <xf numFmtId="0" fontId="18" fillId="0" borderId="9" xfId="0" applyFont="1" applyBorder="1" applyAlignment="1">
      <alignment horizontal="right" vertical="center" wrapText="1"/>
    </xf>
    <xf numFmtId="170" fontId="18" fillId="0" borderId="10" xfId="0" applyNumberFormat="1" applyFont="1" applyBorder="1" applyAlignment="1">
      <alignment horizontal="right" wrapText="1"/>
    </xf>
    <xf numFmtId="170" fontId="18" fillId="0" borderId="11" xfId="0" applyNumberFormat="1" applyFont="1" applyBorder="1" applyAlignment="1">
      <alignment horizontal="right" wrapText="1"/>
    </xf>
    <xf numFmtId="170" fontId="18" fillId="0" borderId="0" xfId="0" applyNumberFormat="1" applyFont="1" applyAlignment="1">
      <alignment horizontal="right" wrapText="1"/>
    </xf>
    <xf numFmtId="171" fontId="18" fillId="0" borderId="10" xfId="0" applyNumberFormat="1" applyFont="1" applyBorder="1" applyAlignment="1">
      <alignment horizontal="right" wrapText="1"/>
    </xf>
    <xf numFmtId="171" fontId="18" fillId="0" borderId="11" xfId="0" applyNumberFormat="1" applyFont="1" applyBorder="1" applyAlignment="1">
      <alignment horizontal="right" wrapText="1"/>
    </xf>
    <xf numFmtId="171" fontId="18" fillId="0" borderId="0" xfId="0" applyNumberFormat="1" applyFont="1" applyAlignment="1">
      <alignment horizontal="right" wrapText="1"/>
    </xf>
    <xf numFmtId="0" fontId="18" fillId="0" borderId="12" xfId="0" applyFont="1" applyBorder="1" applyAlignment="1">
      <alignment horizontal="left" vertical="center" wrapText="1"/>
    </xf>
    <xf numFmtId="172" fontId="18" fillId="0" borderId="15" xfId="0" applyNumberFormat="1" applyFont="1" applyBorder="1" applyAlignment="1">
      <alignment horizontal="right" wrapText="1"/>
    </xf>
    <xf numFmtId="171" fontId="18" fillId="0" borderId="16" xfId="0" applyNumberFormat="1" applyFont="1" applyBorder="1" applyAlignment="1">
      <alignment horizontal="right" wrapText="1"/>
    </xf>
    <xf numFmtId="0" fontId="18" fillId="0" borderId="13" xfId="0" applyFont="1" applyBorder="1" applyAlignment="1">
      <alignment horizontal="right" wrapText="1"/>
    </xf>
    <xf numFmtId="171" fontId="18" fillId="0" borderId="13" xfId="0" applyNumberFormat="1" applyFont="1" applyBorder="1" applyAlignment="1">
      <alignment horizontal="right" wrapText="1"/>
    </xf>
    <xf numFmtId="0" fontId="18" fillId="0" borderId="14" xfId="0" applyFont="1" applyBorder="1" applyAlignment="1">
      <alignment horizontal="right" wrapText="1"/>
    </xf>
    <xf numFmtId="166" fontId="18" fillId="0" borderId="15" xfId="0" applyNumberFormat="1" applyFont="1" applyBorder="1" applyAlignment="1">
      <alignment horizontal="right" wrapText="1"/>
    </xf>
    <xf numFmtId="166" fontId="18" fillId="0" borderId="14" xfId="0" applyNumberFormat="1" applyFont="1" applyBorder="1" applyAlignment="1">
      <alignment horizontal="right" wrapText="1"/>
    </xf>
    <xf numFmtId="166" fontId="18" fillId="0" borderId="14" xfId="0" applyNumberFormat="1" applyFont="1" applyBorder="1" applyAlignment="1">
      <alignment horizontal="right" vertical="center" wrapText="1"/>
    </xf>
    <xf numFmtId="0" fontId="18" fillId="0" borderId="7" xfId="0" applyFont="1" applyBorder="1" applyAlignment="1">
      <alignment wrapText="1"/>
    </xf>
    <xf numFmtId="0" fontId="18" fillId="0" borderId="18" xfId="0" applyFont="1" applyBorder="1" applyAlignment="1">
      <alignment horizontal="right" wrapText="1"/>
    </xf>
    <xf numFmtId="0" fontId="18" fillId="0" borderId="19" xfId="0" applyFont="1" applyBorder="1" applyAlignment="1">
      <alignment horizontal="right" wrapText="1"/>
    </xf>
    <xf numFmtId="0" fontId="18" fillId="0" borderId="20" xfId="0" applyFont="1" applyBorder="1" applyAlignment="1">
      <alignment horizontal="right" wrapText="1"/>
    </xf>
    <xf numFmtId="0" fontId="20" fillId="0" borderId="17" xfId="0" applyFont="1" applyBorder="1" applyAlignment="1">
      <alignment horizontal="right" wrapText="1"/>
    </xf>
    <xf numFmtId="173" fontId="20" fillId="0" borderId="11" xfId="0" applyNumberFormat="1" applyFont="1" applyBorder="1" applyAlignment="1">
      <alignment horizontal="right" wrapText="1"/>
    </xf>
    <xf numFmtId="173" fontId="20" fillId="0" borderId="0" xfId="0" applyNumberFormat="1" applyFont="1" applyAlignment="1">
      <alignment horizontal="right" wrapText="1"/>
    </xf>
    <xf numFmtId="173" fontId="20" fillId="0" borderId="10" xfId="0" applyNumberFormat="1" applyFont="1" applyBorder="1" applyAlignment="1">
      <alignment horizontal="right" wrapText="1"/>
    </xf>
    <xf numFmtId="174" fontId="20" fillId="0" borderId="11" xfId="0" applyNumberFormat="1" applyFont="1" applyBorder="1" applyAlignment="1">
      <alignment horizontal="right" wrapText="1"/>
    </xf>
    <xf numFmtId="174" fontId="20" fillId="0" borderId="0" xfId="0" applyNumberFormat="1" applyFont="1" applyAlignment="1">
      <alignment horizontal="right" wrapText="1"/>
    </xf>
    <xf numFmtId="174" fontId="20" fillId="0" borderId="10" xfId="0" applyNumberFormat="1" applyFont="1" applyBorder="1" applyAlignment="1">
      <alignment horizontal="right" wrapText="1"/>
    </xf>
    <xf numFmtId="0" fontId="20" fillId="0" borderId="12" xfId="0" applyFont="1" applyBorder="1" applyAlignment="1">
      <alignment horizontal="left" vertical="center" wrapText="1"/>
    </xf>
    <xf numFmtId="0" fontId="20" fillId="0" borderId="15" xfId="0" applyFont="1" applyBorder="1" applyAlignment="1">
      <alignment horizontal="right" wrapText="1"/>
    </xf>
    <xf numFmtId="174" fontId="20" fillId="0" borderId="16" xfId="0" applyNumberFormat="1" applyFont="1" applyBorder="1" applyAlignment="1">
      <alignment horizontal="right" wrapText="1"/>
    </xf>
    <xf numFmtId="174" fontId="20" fillId="0" borderId="13" xfId="0" applyNumberFormat="1" applyFont="1" applyBorder="1" applyAlignment="1">
      <alignment horizontal="right" wrapText="1"/>
    </xf>
    <xf numFmtId="174" fontId="20" fillId="0" borderId="15" xfId="0" applyNumberFormat="1" applyFont="1" applyBorder="1" applyAlignment="1">
      <alignment horizontal="right" wrapText="1"/>
    </xf>
    <xf numFmtId="167" fontId="20" fillId="0" borderId="13" xfId="0" applyNumberFormat="1" applyFont="1" applyBorder="1" applyAlignment="1">
      <alignment horizontal="right" wrapText="1"/>
    </xf>
    <xf numFmtId="167" fontId="20" fillId="0" borderId="14" xfId="0" applyNumberFormat="1" applyFont="1" applyBorder="1" applyAlignment="1">
      <alignment horizontal="right" wrapText="1"/>
    </xf>
    <xf numFmtId="167" fontId="20" fillId="0" borderId="15" xfId="0" applyNumberFormat="1" applyFont="1" applyBorder="1" applyAlignment="1">
      <alignment horizontal="right" wrapText="1"/>
    </xf>
    <xf numFmtId="166" fontId="20" fillId="0" borderId="13" xfId="0" applyNumberFormat="1" applyFont="1" applyBorder="1" applyAlignment="1">
      <alignment horizontal="right" wrapText="1"/>
    </xf>
    <xf numFmtId="0" fontId="18" fillId="0" borderId="17" xfId="0" applyFont="1" applyBorder="1" applyAlignment="1">
      <alignment wrapText="1"/>
    </xf>
    <xf numFmtId="0" fontId="20" fillId="0" borderId="17" xfId="0" applyFont="1" applyBorder="1" applyAlignment="1">
      <alignment wrapText="1"/>
    </xf>
    <xf numFmtId="0" fontId="28" fillId="3" borderId="0" xfId="0" applyFont="1" applyFill="1" applyAlignment="1">
      <alignment horizontal="left" wrapText="1"/>
    </xf>
    <xf numFmtId="0" fontId="28" fillId="0" borderId="0" xfId="0" applyFont="1" applyAlignment="1">
      <alignment horizontal="center" wrapText="1"/>
    </xf>
    <xf numFmtId="0" fontId="29" fillId="3" borderId="0" xfId="0" applyFont="1" applyFill="1" applyAlignment="1">
      <alignment wrapText="1"/>
    </xf>
    <xf numFmtId="0" fontId="20" fillId="2" borderId="0" xfId="0" applyFont="1" applyFill="1" applyAlignment="1">
      <alignment horizontal="center" vertical="center" wrapText="1"/>
    </xf>
    <xf numFmtId="164" fontId="18" fillId="0" borderId="1" xfId="0" applyNumberFormat="1" applyFont="1" applyBorder="1" applyAlignment="1">
      <alignment horizontal="center" wrapText="1"/>
    </xf>
    <xf numFmtId="164" fontId="18" fillId="0" borderId="22" xfId="0" applyNumberFormat="1" applyFont="1" applyBorder="1" applyAlignment="1">
      <alignment horizontal="center" wrapText="1"/>
    </xf>
    <xf numFmtId="164" fontId="18" fillId="0" borderId="23" xfId="0" applyNumberFormat="1" applyFont="1" applyBorder="1" applyAlignment="1">
      <alignment horizontal="center" wrapText="1"/>
    </xf>
    <xf numFmtId="164" fontId="18" fillId="4" borderId="2" xfId="0" applyNumberFormat="1" applyFont="1" applyFill="1" applyBorder="1" applyAlignment="1">
      <alignment horizontal="center" wrapText="1"/>
    </xf>
    <xf numFmtId="164" fontId="18" fillId="4" borderId="22" xfId="0" applyNumberFormat="1" applyFont="1" applyFill="1" applyBorder="1" applyAlignment="1">
      <alignment horizontal="center" wrapText="1"/>
    </xf>
    <xf numFmtId="164" fontId="18" fillId="4" borderId="23" xfId="0" applyNumberFormat="1" applyFont="1" applyFill="1" applyBorder="1" applyAlignment="1">
      <alignment horizontal="center" wrapText="1"/>
    </xf>
    <xf numFmtId="164" fontId="20" fillId="5" borderId="2" xfId="0" applyNumberFormat="1" applyFont="1" applyFill="1" applyBorder="1" applyAlignment="1">
      <alignment horizontal="center" wrapText="1"/>
    </xf>
    <xf numFmtId="164" fontId="20" fillId="5" borderId="22" xfId="0" applyNumberFormat="1" applyFont="1" applyFill="1" applyBorder="1" applyAlignment="1">
      <alignment horizontal="center" wrapText="1"/>
    </xf>
    <xf numFmtId="164" fontId="20" fillId="5" borderId="23" xfId="0" applyNumberFormat="1" applyFont="1" applyFill="1" applyBorder="1" applyAlignment="1">
      <alignment horizontal="center" wrapText="1"/>
    </xf>
    <xf numFmtId="164" fontId="20" fillId="6" borderId="2" xfId="0" applyNumberFormat="1" applyFont="1" applyFill="1" applyBorder="1" applyAlignment="1">
      <alignment horizontal="center" wrapText="1"/>
    </xf>
    <xf numFmtId="164" fontId="20" fillId="6" borderId="22" xfId="0" applyNumberFormat="1" applyFont="1" applyFill="1" applyBorder="1" applyAlignment="1">
      <alignment horizontal="center" wrapText="1"/>
    </xf>
    <xf numFmtId="164" fontId="20" fillId="6" borderId="23" xfId="0" applyNumberFormat="1" applyFont="1" applyFill="1" applyBorder="1" applyAlignment="1">
      <alignment horizontal="center" wrapText="1"/>
    </xf>
    <xf numFmtId="164" fontId="20" fillId="10" borderId="2" xfId="0" applyNumberFormat="1" applyFont="1" applyFill="1" applyBorder="1" applyAlignment="1">
      <alignment horizontal="center" wrapText="1"/>
    </xf>
    <xf numFmtId="164" fontId="20" fillId="10" borderId="22" xfId="0" applyNumberFormat="1" applyFont="1" applyFill="1" applyBorder="1" applyAlignment="1">
      <alignment horizontal="center" wrapText="1"/>
    </xf>
    <xf numFmtId="164" fontId="20" fillId="10" borderId="23" xfId="0" applyNumberFormat="1" applyFont="1" applyFill="1" applyBorder="1" applyAlignment="1">
      <alignment horizontal="center" wrapText="1"/>
    </xf>
    <xf numFmtId="0" fontId="20" fillId="5" borderId="22" xfId="0" applyFont="1" applyFill="1" applyBorder="1" applyAlignment="1">
      <alignment horizontal="center" wrapText="1"/>
    </xf>
    <xf numFmtId="0" fontId="20" fillId="5" borderId="23" xfId="0" applyFont="1" applyFill="1" applyBorder="1" applyAlignment="1">
      <alignment horizontal="center" wrapText="1"/>
    </xf>
    <xf numFmtId="0" fontId="20" fillId="6" borderId="22" xfId="0" applyFont="1" applyFill="1" applyBorder="1" applyAlignment="1">
      <alignment horizontal="center" wrapText="1"/>
    </xf>
    <xf numFmtId="0" fontId="20" fillId="6" borderId="23" xfId="0" applyFont="1" applyFill="1" applyBorder="1" applyAlignment="1">
      <alignment horizontal="center" wrapText="1"/>
    </xf>
    <xf numFmtId="164" fontId="20" fillId="9" borderId="2" xfId="0" applyNumberFormat="1" applyFont="1" applyFill="1" applyBorder="1" applyAlignment="1">
      <alignment horizontal="center" wrapText="1"/>
    </xf>
    <xf numFmtId="0" fontId="20" fillId="9" borderId="22" xfId="0" applyFont="1" applyFill="1" applyBorder="1" applyAlignment="1">
      <alignment horizontal="center" wrapText="1"/>
    </xf>
    <xf numFmtId="0" fontId="20" fillId="9" borderId="23" xfId="0" applyFont="1" applyFill="1" applyBorder="1" applyAlignment="1">
      <alignment horizontal="center" wrapText="1"/>
    </xf>
  </cellXfs>
  <cellStyles count="6">
    <cellStyle name="Heading 1" xfId="3" xr:uid="{00000000-0005-0000-0000-000003000000}"/>
    <cellStyle name="Heading 2" xfId="4" xr:uid="{00000000-0005-0000-0000-000004000000}"/>
    <cellStyle name="Heading 3" xfId="5" xr:uid="{00000000-0005-0000-0000-000005000000}"/>
    <cellStyle name="Normal 2" xfId="2" xr:uid="{00000000-0005-0000-0000-000002000000}"/>
    <cellStyle name="Standard" xfId="0" builtinId="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2"/>
  <sheetViews>
    <sheetView showRuler="0" workbookViewId="0">
      <selection activeCell="A11" sqref="A11"/>
    </sheetView>
  </sheetViews>
  <sheetFormatPr baseColWidth="10" defaultColWidth="13.6640625" defaultRowHeight="13" x14ac:dyDescent="0.15"/>
  <cols>
    <col min="1" max="1" width="128.5" customWidth="1"/>
    <col min="2" max="2" width="140.33203125" customWidth="1"/>
  </cols>
  <sheetData>
    <row r="1" spans="1:2" ht="59" customHeight="1" x14ac:dyDescent="0.6">
      <c r="A1" s="2" t="s">
        <v>0</v>
      </c>
    </row>
    <row r="2" spans="1:2" ht="16.75" customHeight="1" x14ac:dyDescent="0.15"/>
    <row r="3" spans="1:2" ht="16.75" customHeight="1" x14ac:dyDescent="0.15">
      <c r="A3" s="3" t="s">
        <v>1</v>
      </c>
      <c r="B3" s="5"/>
    </row>
    <row r="4" spans="1:2" ht="15.75" customHeight="1" x14ac:dyDescent="0.15">
      <c r="A4" s="3" t="s">
        <v>2</v>
      </c>
      <c r="B4" s="5"/>
    </row>
    <row r="5" spans="1:2" ht="17.5" customHeight="1" x14ac:dyDescent="0.15">
      <c r="A5" s="3" t="s">
        <v>3</v>
      </c>
      <c r="B5" s="5"/>
    </row>
    <row r="6" spans="1:2" ht="16.75" customHeight="1" x14ac:dyDescent="0.15">
      <c r="A6" s="3" t="s">
        <v>4</v>
      </c>
      <c r="B6" s="5"/>
    </row>
    <row r="7" spans="1:2" ht="16.75" customHeight="1" x14ac:dyDescent="0.15">
      <c r="A7" s="3" t="s">
        <v>5</v>
      </c>
      <c r="B7" s="5"/>
    </row>
    <row r="8" spans="1:2" ht="16.75" customHeight="1" x14ac:dyDescent="0.15">
      <c r="A8" s="3" t="s">
        <v>6</v>
      </c>
      <c r="B8" s="5"/>
    </row>
    <row r="9" spans="1:2" ht="16.75" customHeight="1" x14ac:dyDescent="0.15">
      <c r="A9" s="5"/>
      <c r="B9" s="5"/>
    </row>
    <row r="10" spans="1:2" ht="16.75" customHeight="1" x14ac:dyDescent="0.15">
      <c r="A10" s="4" t="s">
        <v>7</v>
      </c>
      <c r="B10" s="4"/>
    </row>
    <row r="11" spans="1:2" ht="16.75" customHeight="1" x14ac:dyDescent="0.15">
      <c r="A11" s="4" t="s">
        <v>8</v>
      </c>
      <c r="B11" s="4"/>
    </row>
    <row r="12" spans="1:2" ht="16.75" customHeight="1" x14ac:dyDescent="0.15">
      <c r="A12" s="4" t="s">
        <v>9</v>
      </c>
      <c r="B12" s="4"/>
    </row>
    <row r="13" spans="1:2" ht="14" customHeight="1" x14ac:dyDescent="0.15">
      <c r="A13" s="4" t="s">
        <v>10</v>
      </c>
      <c r="B13" s="4"/>
    </row>
    <row r="14" spans="1:2" ht="15" customHeight="1" x14ac:dyDescent="0.15"/>
    <row r="15" spans="1:2" ht="15" customHeight="1" x14ac:dyDescent="0.15"/>
    <row r="16" spans="1:2"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0"/>
  <sheetViews>
    <sheetView showRuler="0" workbookViewId="0">
      <selection activeCell="I42" sqref="I42"/>
    </sheetView>
  </sheetViews>
  <sheetFormatPr baseColWidth="10" defaultColWidth="13.6640625" defaultRowHeight="13" x14ac:dyDescent="0.15"/>
  <cols>
    <col min="1" max="13" width="13" customWidth="1"/>
  </cols>
  <sheetData>
    <row r="1" spans="1:13" ht="17.5" customHeight="1" x14ac:dyDescent="0.2">
      <c r="A1" s="6"/>
      <c r="B1" s="6"/>
      <c r="C1" s="6"/>
      <c r="D1" s="6"/>
      <c r="E1" s="6"/>
      <c r="F1" s="6"/>
      <c r="G1" s="6"/>
      <c r="H1" s="6"/>
      <c r="I1" s="6"/>
      <c r="J1" s="6"/>
      <c r="K1" s="6"/>
      <c r="L1" s="6"/>
      <c r="M1" s="6"/>
    </row>
    <row r="2" spans="1:13" ht="17.5" customHeight="1" x14ac:dyDescent="0.2">
      <c r="A2" s="6"/>
      <c r="B2" s="505" t="s">
        <v>11</v>
      </c>
      <c r="C2" s="505"/>
      <c r="D2" s="505"/>
      <c r="E2" s="505"/>
      <c r="F2" s="505"/>
      <c r="G2" s="505"/>
      <c r="H2" s="505"/>
      <c r="I2" s="505"/>
      <c r="J2" s="505"/>
      <c r="K2" s="505"/>
      <c r="L2" s="505"/>
      <c r="M2" s="505"/>
    </row>
    <row r="3" spans="1:13" ht="17.5" customHeight="1" x14ac:dyDescent="0.2">
      <c r="A3" s="6"/>
      <c r="B3" s="505"/>
      <c r="C3" s="505"/>
      <c r="D3" s="505"/>
      <c r="E3" s="505"/>
      <c r="F3" s="505"/>
      <c r="G3" s="505"/>
      <c r="H3" s="505"/>
      <c r="I3" s="505"/>
      <c r="J3" s="505"/>
      <c r="K3" s="505"/>
      <c r="L3" s="505"/>
      <c r="M3" s="505"/>
    </row>
    <row r="4" spans="1:13" ht="17.5" customHeight="1" x14ac:dyDescent="0.2">
      <c r="A4" s="6"/>
      <c r="B4" s="505"/>
      <c r="C4" s="505"/>
      <c r="D4" s="505"/>
      <c r="E4" s="505"/>
      <c r="F4" s="505"/>
      <c r="G4" s="505"/>
      <c r="H4" s="505"/>
      <c r="I4" s="505"/>
      <c r="J4" s="505"/>
      <c r="K4" s="505"/>
      <c r="L4" s="505"/>
      <c r="M4" s="505"/>
    </row>
    <row r="5" spans="1:13" ht="17.5" customHeight="1" x14ac:dyDescent="0.2">
      <c r="A5" s="6"/>
      <c r="B5" s="505"/>
      <c r="C5" s="505"/>
      <c r="D5" s="505"/>
      <c r="E5" s="505"/>
      <c r="F5" s="505"/>
      <c r="G5" s="505"/>
      <c r="H5" s="505"/>
      <c r="I5" s="505"/>
      <c r="J5" s="505"/>
      <c r="K5" s="505"/>
      <c r="L5" s="505"/>
      <c r="M5" s="505"/>
    </row>
    <row r="6" spans="1:13" ht="17.5" customHeight="1" x14ac:dyDescent="0.2">
      <c r="A6" s="6"/>
      <c r="B6" s="505"/>
      <c r="C6" s="505"/>
      <c r="D6" s="505"/>
      <c r="E6" s="505"/>
      <c r="F6" s="505"/>
      <c r="G6" s="505"/>
      <c r="H6" s="505"/>
      <c r="I6" s="505"/>
      <c r="J6" s="505"/>
      <c r="K6" s="505"/>
      <c r="L6" s="505"/>
      <c r="M6" s="505"/>
    </row>
    <row r="7" spans="1:13" ht="17.5" customHeight="1" x14ac:dyDescent="0.2">
      <c r="A7" s="6"/>
      <c r="B7" s="505"/>
      <c r="C7" s="505"/>
      <c r="D7" s="505"/>
      <c r="E7" s="505"/>
      <c r="F7" s="505"/>
      <c r="G7" s="505"/>
      <c r="H7" s="505"/>
      <c r="I7" s="505"/>
      <c r="J7" s="505"/>
      <c r="K7" s="505"/>
      <c r="L7" s="505"/>
      <c r="M7" s="505"/>
    </row>
    <row r="8" spans="1:13" ht="17.5" customHeight="1" x14ac:dyDescent="0.2">
      <c r="A8" s="6"/>
      <c r="B8" s="505"/>
      <c r="C8" s="505"/>
      <c r="D8" s="505"/>
      <c r="E8" s="505"/>
      <c r="F8" s="505"/>
      <c r="G8" s="505"/>
      <c r="H8" s="505"/>
      <c r="I8" s="505"/>
      <c r="J8" s="505"/>
      <c r="K8" s="505"/>
      <c r="L8" s="505"/>
      <c r="M8" s="505"/>
    </row>
    <row r="9" spans="1:13" ht="17.5" customHeight="1" x14ac:dyDescent="0.2">
      <c r="A9" s="6"/>
      <c r="B9" s="505"/>
      <c r="C9" s="505"/>
      <c r="D9" s="505"/>
      <c r="E9" s="505"/>
      <c r="F9" s="505"/>
      <c r="G9" s="505"/>
      <c r="H9" s="505"/>
      <c r="I9" s="505"/>
      <c r="J9" s="505"/>
      <c r="K9" s="505"/>
      <c r="L9" s="505"/>
      <c r="M9" s="505"/>
    </row>
    <row r="10" spans="1:13" ht="17.5" customHeight="1" x14ac:dyDescent="0.2">
      <c r="A10" s="6"/>
      <c r="B10" s="505"/>
      <c r="C10" s="505"/>
      <c r="D10" s="505"/>
      <c r="E10" s="505"/>
      <c r="F10" s="505"/>
      <c r="G10" s="505"/>
      <c r="H10" s="505"/>
      <c r="I10" s="505"/>
      <c r="J10" s="505"/>
      <c r="K10" s="505"/>
      <c r="L10" s="505"/>
      <c r="M10" s="505"/>
    </row>
    <row r="11" spans="1:13" ht="17.5" customHeight="1" x14ac:dyDescent="0.2">
      <c r="A11" s="6"/>
      <c r="B11" s="505"/>
      <c r="C11" s="505"/>
      <c r="D11" s="505"/>
      <c r="E11" s="505"/>
      <c r="F11" s="505"/>
      <c r="G11" s="505"/>
      <c r="H11" s="505"/>
      <c r="I11" s="505"/>
      <c r="J11" s="505"/>
      <c r="K11" s="505"/>
      <c r="L11" s="505"/>
      <c r="M11" s="505"/>
    </row>
    <row r="12" spans="1:13" ht="17.5" customHeight="1" x14ac:dyDescent="0.2">
      <c r="A12" s="6"/>
      <c r="B12" s="505"/>
      <c r="C12" s="505"/>
      <c r="D12" s="505"/>
      <c r="E12" s="505"/>
      <c r="F12" s="505"/>
      <c r="G12" s="505"/>
      <c r="H12" s="505"/>
      <c r="I12" s="505"/>
      <c r="J12" s="505"/>
      <c r="K12" s="505"/>
      <c r="L12" s="505"/>
      <c r="M12" s="505"/>
    </row>
    <row r="13" spans="1:13" ht="17.5" customHeight="1" x14ac:dyDescent="0.2">
      <c r="A13" s="6"/>
      <c r="B13" s="505"/>
      <c r="C13" s="505"/>
      <c r="D13" s="505"/>
      <c r="E13" s="505"/>
      <c r="F13" s="505"/>
      <c r="G13" s="505"/>
      <c r="H13" s="505"/>
      <c r="I13" s="505"/>
      <c r="J13" s="505"/>
      <c r="K13" s="505"/>
      <c r="L13" s="505"/>
      <c r="M13" s="505"/>
    </row>
    <row r="14" spans="1:13" ht="17.5" customHeight="1" x14ac:dyDescent="0.2">
      <c r="A14" s="6"/>
      <c r="B14" s="505"/>
      <c r="C14" s="505"/>
      <c r="D14" s="505"/>
      <c r="E14" s="505"/>
      <c r="F14" s="505"/>
      <c r="G14" s="505"/>
      <c r="H14" s="505"/>
      <c r="I14" s="505"/>
      <c r="J14" s="505"/>
      <c r="K14" s="505"/>
      <c r="L14" s="505"/>
      <c r="M14" s="505"/>
    </row>
    <row r="15" spans="1:13" ht="17.5" customHeight="1" x14ac:dyDescent="0.2">
      <c r="A15" s="6"/>
      <c r="B15" s="505"/>
      <c r="C15" s="505"/>
      <c r="D15" s="505"/>
      <c r="E15" s="505"/>
      <c r="F15" s="505"/>
      <c r="G15" s="505"/>
      <c r="H15" s="505"/>
      <c r="I15" s="505"/>
      <c r="J15" s="505"/>
      <c r="K15" s="505"/>
      <c r="L15" s="505"/>
      <c r="M15" s="505"/>
    </row>
    <row r="16" spans="1:13" ht="17.5" customHeight="1" x14ac:dyDescent="0.2">
      <c r="A16" s="6"/>
      <c r="B16" s="505"/>
      <c r="C16" s="505"/>
      <c r="D16" s="505"/>
      <c r="E16" s="505"/>
      <c r="F16" s="505"/>
      <c r="G16" s="505"/>
      <c r="H16" s="505"/>
      <c r="I16" s="505"/>
      <c r="J16" s="505"/>
      <c r="K16" s="505"/>
      <c r="L16" s="505"/>
      <c r="M16" s="505"/>
    </row>
    <row r="17" spans="1:13" ht="17.5" customHeight="1" x14ac:dyDescent="0.2">
      <c r="A17" s="6"/>
      <c r="B17" s="505"/>
      <c r="C17" s="505"/>
      <c r="D17" s="505"/>
      <c r="E17" s="505"/>
      <c r="F17" s="505"/>
      <c r="G17" s="505"/>
      <c r="H17" s="505"/>
      <c r="I17" s="505"/>
      <c r="J17" s="505"/>
      <c r="K17" s="505"/>
      <c r="L17" s="505"/>
      <c r="M17" s="505"/>
    </row>
    <row r="18" spans="1:13" ht="17.5" customHeight="1" x14ac:dyDescent="0.2">
      <c r="A18" s="6"/>
      <c r="B18" s="505"/>
      <c r="C18" s="505"/>
      <c r="D18" s="505"/>
      <c r="E18" s="505"/>
      <c r="F18" s="505"/>
      <c r="G18" s="505"/>
      <c r="H18" s="505"/>
      <c r="I18" s="505"/>
      <c r="J18" s="505"/>
      <c r="K18" s="505"/>
      <c r="L18" s="505"/>
      <c r="M18" s="505"/>
    </row>
    <row r="19" spans="1:13" ht="15" customHeight="1" x14ac:dyDescent="0.15"/>
    <row r="20" spans="1:13" ht="15" customHeight="1" x14ac:dyDescent="0.15"/>
    <row r="21" spans="1:13" ht="15" customHeight="1" x14ac:dyDescent="0.15"/>
    <row r="22" spans="1:13" ht="15" customHeight="1" x14ac:dyDescent="0.15"/>
    <row r="23" spans="1:13" ht="15" customHeight="1" x14ac:dyDescent="0.15"/>
    <row r="24" spans="1:13" ht="15" customHeight="1" x14ac:dyDescent="0.15"/>
    <row r="25" spans="1:13" ht="15" customHeight="1" x14ac:dyDescent="0.15"/>
    <row r="26" spans="1:13" ht="15" customHeight="1" x14ac:dyDescent="0.15"/>
    <row r="27" spans="1:13" ht="15" customHeight="1" x14ac:dyDescent="0.15"/>
    <row r="28" spans="1:13" ht="15" customHeight="1" x14ac:dyDescent="0.15"/>
    <row r="29" spans="1:13" ht="15" customHeight="1" x14ac:dyDescent="0.15"/>
    <row r="30" spans="1:13" ht="15" customHeight="1" x14ac:dyDescent="0.15"/>
    <row r="31" spans="1:13" ht="15" customHeight="1" x14ac:dyDescent="0.15"/>
    <row r="32" spans="1:13"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sheetData>
  <mergeCells count="1">
    <mergeCell ref="B2:M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83"/>
  <sheetViews>
    <sheetView tabSelected="1" zoomScale="140" zoomScaleNormal="140" workbookViewId="0">
      <pane xSplit="1" topLeftCell="V1" activePane="topRight" state="frozen"/>
      <selection pane="topRight" activeCell="BO9" sqref="BO9"/>
    </sheetView>
  </sheetViews>
  <sheetFormatPr baseColWidth="10" defaultColWidth="13.6640625" defaultRowHeight="14" outlineLevelRow="1" outlineLevelCol="1" x14ac:dyDescent="0.2"/>
  <cols>
    <col min="1" max="1" width="37.1640625" style="66" customWidth="1"/>
    <col min="2" max="2" width="9.1640625" style="66" hidden="1" customWidth="1" outlineLevel="1"/>
    <col min="3" max="3" width="9.6640625" style="66" hidden="1" customWidth="1" outlineLevel="1"/>
    <col min="4" max="4" width="9.33203125" style="66" hidden="1" customWidth="1" outlineLevel="1"/>
    <col min="5" max="5" width="9.5" style="66" hidden="1" customWidth="1" outlineLevel="1"/>
    <col min="6" max="7" width="9.6640625" style="66" hidden="1" customWidth="1" outlineLevel="1"/>
    <col min="8" max="8" width="11" style="66" customWidth="1" collapsed="1"/>
    <col min="9" max="9" width="9.6640625" style="66" hidden="1" customWidth="1" outlineLevel="1"/>
    <col min="10" max="10" width="10.5" style="66" hidden="1" customWidth="1" outlineLevel="1"/>
    <col min="11" max="11" width="9.6640625" style="66" hidden="1" customWidth="1" outlineLevel="1"/>
    <col min="12" max="12" width="11.6640625" style="66" hidden="1" customWidth="1" outlineLevel="1"/>
    <col min="13" max="14" width="10.5" style="66" hidden="1" customWidth="1" outlineLevel="1"/>
    <col min="15" max="15" width="9.6640625" style="66" hidden="1" customWidth="1" outlineLevel="1"/>
    <col min="16" max="16" width="10.6640625" style="66" hidden="1" customWidth="1" outlineLevel="1"/>
    <col min="17" max="17" width="9.6640625" style="66" hidden="1" customWidth="1" outlineLevel="1"/>
    <col min="18" max="18" width="10.5" style="66" hidden="1" customWidth="1" outlineLevel="1"/>
    <col min="19" max="19" width="9.6640625" style="66" hidden="1" customWidth="1" outlineLevel="1"/>
    <col min="20" max="20" width="11" style="66" hidden="1" customWidth="1" outlineLevel="1"/>
    <col min="21" max="21" width="10.5" style="66" customWidth="1" collapsed="1"/>
    <col min="22" max="22" width="10.6640625" style="66" customWidth="1"/>
    <col min="23" max="23" width="9.6640625" style="66" hidden="1" customWidth="1" outlineLevel="1"/>
    <col min="24" max="24" width="11" style="66" hidden="1" customWidth="1" outlineLevel="1"/>
    <col min="25" max="25" width="9.83203125" style="66" hidden="1" customWidth="1" outlineLevel="1"/>
    <col min="26" max="26" width="10.5" style="66" hidden="1" customWidth="1" outlineLevel="1"/>
    <col min="27" max="28" width="9.83203125" style="66" hidden="1" customWidth="1" outlineLevel="1"/>
    <col min="29" max="29" width="9.33203125" style="66" hidden="1" customWidth="1" outlineLevel="1"/>
    <col min="30" max="30" width="11.1640625" style="66" hidden="1" customWidth="1" outlineLevel="1"/>
    <col min="31" max="32" width="9.6640625" style="66" hidden="1" customWidth="1" outlineLevel="1"/>
    <col min="33" max="33" width="9.83203125" style="66" hidden="1" customWidth="1" outlineLevel="1"/>
    <col min="34" max="34" width="10.5" style="66" hidden="1" customWidth="1" outlineLevel="1"/>
    <col min="35" max="35" width="9.83203125" style="66" customWidth="1" collapsed="1"/>
    <col min="36" max="36" width="9.83203125" style="66" customWidth="1"/>
    <col min="37" max="37" width="9.6640625" style="66" hidden="1" customWidth="1" outlineLevel="1"/>
    <col min="38" max="38" width="10.1640625" style="66" hidden="1" customWidth="1" outlineLevel="1"/>
    <col min="39" max="39" width="9.83203125" style="66" hidden="1" customWidth="1" outlineLevel="1"/>
    <col min="40" max="40" width="9.6640625" style="66" hidden="1" customWidth="1" outlineLevel="1"/>
    <col min="41" max="41" width="9.5" style="66" hidden="1" customWidth="1" outlineLevel="1"/>
    <col min="42" max="43" width="9.83203125" style="66" hidden="1" customWidth="1" outlineLevel="1"/>
    <col min="44" max="44" width="10.5" style="66" hidden="1" customWidth="1" outlineLevel="1"/>
    <col min="45" max="45" width="10.1640625" style="66" hidden="1" customWidth="1" outlineLevel="1"/>
    <col min="46" max="46" width="9.83203125" style="66" hidden="1" customWidth="1" outlineLevel="1"/>
    <col min="47" max="47" width="9.6640625" style="66" hidden="1" customWidth="1" outlineLevel="1"/>
    <col min="48" max="48" width="11" style="66" hidden="1" customWidth="1" outlineLevel="1"/>
    <col min="49" max="49" width="9.33203125" style="66" customWidth="1" collapsed="1"/>
    <col min="50" max="50" width="10.1640625" style="66" customWidth="1"/>
    <col min="51" max="52" width="9.83203125" style="66" hidden="1" customWidth="1" outlineLevel="1"/>
    <col min="53" max="54" width="10.1640625" style="66" hidden="1" customWidth="1" outlineLevel="1"/>
    <col min="55" max="55" width="9.6640625" style="66" hidden="1" customWidth="1" outlineLevel="1"/>
    <col min="56" max="56" width="10.1640625" style="66" hidden="1" customWidth="1" outlineLevel="1"/>
    <col min="57" max="57" width="9.5" style="66" hidden="1" customWidth="1" outlineLevel="1"/>
    <col min="58" max="58" width="10.1640625" style="66" hidden="1" customWidth="1" outlineLevel="1"/>
    <col min="59" max="59" width="9.6640625" style="66" hidden="1" customWidth="1" outlineLevel="1"/>
    <col min="60" max="62" width="10.1640625" style="66" hidden="1" customWidth="1" outlineLevel="1"/>
    <col min="63" max="63" width="10.1640625" style="66" customWidth="1" collapsed="1"/>
    <col min="64" max="64" width="10.1640625" style="66" customWidth="1"/>
    <col min="65" max="16384" width="13.6640625" style="66"/>
  </cols>
  <sheetData>
    <row r="1" spans="1:65" x14ac:dyDescent="0.2">
      <c r="A1" s="262"/>
      <c r="B1" s="506">
        <v>2020</v>
      </c>
      <c r="C1" s="507"/>
      <c r="D1" s="507"/>
      <c r="E1" s="507"/>
      <c r="F1" s="507"/>
      <c r="G1" s="507"/>
      <c r="H1" s="508"/>
      <c r="I1" s="509">
        <v>2021</v>
      </c>
      <c r="J1" s="510"/>
      <c r="K1" s="510"/>
      <c r="L1" s="510"/>
      <c r="M1" s="510"/>
      <c r="N1" s="510"/>
      <c r="O1" s="510"/>
      <c r="P1" s="510"/>
      <c r="Q1" s="510"/>
      <c r="R1" s="510"/>
      <c r="S1" s="510"/>
      <c r="T1" s="510"/>
      <c r="U1" s="510"/>
      <c r="V1" s="511"/>
      <c r="W1" s="512">
        <v>2022</v>
      </c>
      <c r="X1" s="513"/>
      <c r="Y1" s="513"/>
      <c r="Z1" s="513"/>
      <c r="AA1" s="513"/>
      <c r="AB1" s="513"/>
      <c r="AC1" s="513"/>
      <c r="AD1" s="513"/>
      <c r="AE1" s="513"/>
      <c r="AF1" s="513"/>
      <c r="AG1" s="513"/>
      <c r="AH1" s="513"/>
      <c r="AI1" s="513"/>
      <c r="AJ1" s="514"/>
      <c r="AK1" s="515">
        <v>2023</v>
      </c>
      <c r="AL1" s="516"/>
      <c r="AM1" s="516"/>
      <c r="AN1" s="516"/>
      <c r="AO1" s="516"/>
      <c r="AP1" s="516"/>
      <c r="AQ1" s="516"/>
      <c r="AR1" s="516"/>
      <c r="AS1" s="516"/>
      <c r="AT1" s="516"/>
      <c r="AU1" s="516"/>
      <c r="AV1" s="516"/>
      <c r="AW1" s="516"/>
      <c r="AX1" s="517"/>
      <c r="AY1" s="518">
        <v>2024</v>
      </c>
      <c r="AZ1" s="519"/>
      <c r="BA1" s="519"/>
      <c r="BB1" s="519"/>
      <c r="BC1" s="519"/>
      <c r="BD1" s="519"/>
      <c r="BE1" s="519"/>
      <c r="BF1" s="519"/>
      <c r="BG1" s="519"/>
      <c r="BH1" s="519"/>
      <c r="BI1" s="519"/>
      <c r="BJ1" s="519"/>
      <c r="BK1" s="519"/>
      <c r="BL1" s="520"/>
      <c r="BM1" s="131"/>
    </row>
    <row r="2" spans="1:65" x14ac:dyDescent="0.2">
      <c r="A2" s="263"/>
      <c r="B2" s="264" t="s">
        <v>12</v>
      </c>
      <c r="C2" s="264" t="s">
        <v>13</v>
      </c>
      <c r="D2" s="264" t="s">
        <v>14</v>
      </c>
      <c r="E2" s="264" t="s">
        <v>15</v>
      </c>
      <c r="F2" s="264" t="s">
        <v>16</v>
      </c>
      <c r="G2" s="265" t="s">
        <v>17</v>
      </c>
      <c r="H2" s="266" t="s">
        <v>18</v>
      </c>
      <c r="I2" s="267" t="s">
        <v>19</v>
      </c>
      <c r="J2" s="264" t="s">
        <v>20</v>
      </c>
      <c r="K2" s="264" t="s">
        <v>21</v>
      </c>
      <c r="L2" s="264" t="s">
        <v>22</v>
      </c>
      <c r="M2" s="264" t="s">
        <v>23</v>
      </c>
      <c r="N2" s="264" t="s">
        <v>24</v>
      </c>
      <c r="O2" s="264" t="s">
        <v>25</v>
      </c>
      <c r="P2" s="264" t="s">
        <v>26</v>
      </c>
      <c r="Q2" s="264" t="s">
        <v>27</v>
      </c>
      <c r="R2" s="264" t="s">
        <v>28</v>
      </c>
      <c r="S2" s="264" t="s">
        <v>29</v>
      </c>
      <c r="T2" s="265" t="s">
        <v>30</v>
      </c>
      <c r="U2" s="268" t="s">
        <v>31</v>
      </c>
      <c r="V2" s="268" t="s">
        <v>32</v>
      </c>
      <c r="W2" s="269" t="s">
        <v>33</v>
      </c>
      <c r="X2" s="270" t="s">
        <v>20</v>
      </c>
      <c r="Y2" s="270" t="s">
        <v>34</v>
      </c>
      <c r="Z2" s="270" t="s">
        <v>22</v>
      </c>
      <c r="AA2" s="270" t="s">
        <v>35</v>
      </c>
      <c r="AB2" s="270" t="s">
        <v>24</v>
      </c>
      <c r="AC2" s="270" t="s">
        <v>36</v>
      </c>
      <c r="AD2" s="270" t="s">
        <v>26</v>
      </c>
      <c r="AE2" s="270" t="s">
        <v>37</v>
      </c>
      <c r="AF2" s="270" t="s">
        <v>28</v>
      </c>
      <c r="AG2" s="270" t="s">
        <v>38</v>
      </c>
      <c r="AH2" s="271" t="s">
        <v>30</v>
      </c>
      <c r="AI2" s="268" t="s">
        <v>39</v>
      </c>
      <c r="AJ2" s="268" t="s">
        <v>32</v>
      </c>
      <c r="AK2" s="267" t="s">
        <v>40</v>
      </c>
      <c r="AL2" s="270" t="s">
        <v>20</v>
      </c>
      <c r="AM2" s="270" t="s">
        <v>41</v>
      </c>
      <c r="AN2" s="270" t="s">
        <v>22</v>
      </c>
      <c r="AO2" s="270" t="s">
        <v>42</v>
      </c>
      <c r="AP2" s="270" t="s">
        <v>24</v>
      </c>
      <c r="AQ2" s="270" t="s">
        <v>43</v>
      </c>
      <c r="AR2" s="270" t="s">
        <v>26</v>
      </c>
      <c r="AS2" s="270" t="s">
        <v>44</v>
      </c>
      <c r="AT2" s="270" t="s">
        <v>28</v>
      </c>
      <c r="AU2" s="270" t="s">
        <v>45</v>
      </c>
      <c r="AV2" s="271" t="s">
        <v>30</v>
      </c>
      <c r="AW2" s="268" t="s">
        <v>46</v>
      </c>
      <c r="AX2" s="268" t="s">
        <v>32</v>
      </c>
      <c r="AY2" s="267" t="s">
        <v>47</v>
      </c>
      <c r="AZ2" s="270" t="s">
        <v>20</v>
      </c>
      <c r="BA2" s="270" t="s">
        <v>48</v>
      </c>
      <c r="BB2" s="270" t="s">
        <v>22</v>
      </c>
      <c r="BC2" s="270" t="s">
        <v>49</v>
      </c>
      <c r="BD2" s="270" t="s">
        <v>24</v>
      </c>
      <c r="BE2" s="270" t="s">
        <v>50</v>
      </c>
      <c r="BF2" s="270" t="s">
        <v>26</v>
      </c>
      <c r="BG2" s="270" t="s">
        <v>51</v>
      </c>
      <c r="BH2" s="270" t="s">
        <v>28</v>
      </c>
      <c r="BI2" s="270" t="s">
        <v>52</v>
      </c>
      <c r="BJ2" s="271" t="s">
        <v>30</v>
      </c>
      <c r="BK2" s="268" t="s">
        <v>53</v>
      </c>
      <c r="BL2" s="268" t="s">
        <v>32</v>
      </c>
      <c r="BM2" s="131"/>
    </row>
    <row r="3" spans="1:65" x14ac:dyDescent="0.2">
      <c r="A3" s="272" t="s">
        <v>54</v>
      </c>
      <c r="B3" s="273"/>
      <c r="C3" s="273"/>
      <c r="D3" s="273"/>
      <c r="E3" s="273"/>
      <c r="F3" s="273"/>
      <c r="G3" s="274"/>
      <c r="H3" s="275"/>
      <c r="I3" s="276"/>
      <c r="J3" s="277"/>
      <c r="K3" s="277"/>
      <c r="L3" s="277"/>
      <c r="M3" s="277"/>
      <c r="N3" s="277"/>
      <c r="O3" s="277"/>
      <c r="P3" s="277"/>
      <c r="Q3" s="277"/>
      <c r="R3" s="277"/>
      <c r="S3" s="277"/>
      <c r="T3" s="278"/>
      <c r="U3" s="279"/>
      <c r="V3" s="279"/>
      <c r="W3" s="276"/>
      <c r="X3" s="277"/>
      <c r="Y3" s="277"/>
      <c r="Z3" s="277"/>
      <c r="AA3" s="277"/>
      <c r="AB3" s="277"/>
      <c r="AC3" s="277"/>
      <c r="AD3" s="277"/>
      <c r="AE3" s="277"/>
      <c r="AF3" s="277"/>
      <c r="AG3" s="277"/>
      <c r="AH3" s="278"/>
      <c r="AI3" s="279"/>
      <c r="AJ3" s="279"/>
      <c r="AK3" s="276"/>
      <c r="AL3" s="277"/>
      <c r="AM3" s="280"/>
      <c r="AN3" s="277"/>
      <c r="AO3" s="280"/>
      <c r="AP3" s="277"/>
      <c r="AQ3" s="280"/>
      <c r="AR3" s="277"/>
      <c r="AS3" s="280"/>
      <c r="AT3" s="277"/>
      <c r="AU3" s="280"/>
      <c r="AV3" s="278"/>
      <c r="AW3" s="279"/>
      <c r="AX3" s="279"/>
      <c r="AY3" s="276"/>
      <c r="AZ3" s="277"/>
      <c r="BA3" s="280"/>
      <c r="BB3" s="277"/>
      <c r="BC3" s="280"/>
      <c r="BD3" s="277"/>
      <c r="BE3" s="280"/>
      <c r="BF3" s="277"/>
      <c r="BG3" s="280"/>
      <c r="BH3" s="277"/>
      <c r="BI3" s="280"/>
      <c r="BJ3" s="278"/>
      <c r="BK3" s="279"/>
      <c r="BL3" s="279"/>
      <c r="BM3" s="131"/>
    </row>
    <row r="4" spans="1:65" x14ac:dyDescent="0.2">
      <c r="A4" s="281" t="s">
        <v>55</v>
      </c>
      <c r="B4" s="282">
        <v>89108000</v>
      </c>
      <c r="C4" s="282">
        <v>83874000</v>
      </c>
      <c r="D4" s="282">
        <v>172983000</v>
      </c>
      <c r="E4" s="282">
        <v>89641000</v>
      </c>
      <c r="F4" s="282">
        <v>262623000</v>
      </c>
      <c r="G4" s="283">
        <v>91197000</v>
      </c>
      <c r="H4" s="142">
        <v>353820000</v>
      </c>
      <c r="I4" s="284">
        <v>93765000</v>
      </c>
      <c r="J4" s="285">
        <v>5.1999999999999998E-2</v>
      </c>
      <c r="K4" s="282">
        <v>95911000</v>
      </c>
      <c r="L4" s="285">
        <v>0.14399999999999999</v>
      </c>
      <c r="M4" s="282">
        <v>189675000</v>
      </c>
      <c r="N4" s="285">
        <v>9.6000000000000002E-2</v>
      </c>
      <c r="O4" s="282">
        <v>97506000</v>
      </c>
      <c r="P4" s="285">
        <v>8.7999999999999995E-2</v>
      </c>
      <c r="Q4" s="282">
        <v>287181000</v>
      </c>
      <c r="R4" s="285">
        <v>9.4E-2</v>
      </c>
      <c r="S4" s="282">
        <v>101860000</v>
      </c>
      <c r="T4" s="286">
        <v>0.11700000000000001</v>
      </c>
      <c r="U4" s="142">
        <v>389041000</v>
      </c>
      <c r="V4" s="287">
        <v>0.1</v>
      </c>
      <c r="W4" s="284">
        <v>107886000</v>
      </c>
      <c r="X4" s="288">
        <v>0.151</v>
      </c>
      <c r="Y4" s="282">
        <v>109692000</v>
      </c>
      <c r="Z4" s="285">
        <v>0.14399999999999999</v>
      </c>
      <c r="AA4" s="282">
        <v>217578000</v>
      </c>
      <c r="AB4" s="285">
        <v>0.14699999999999999</v>
      </c>
      <c r="AC4" s="282">
        <v>114737000</v>
      </c>
      <c r="AD4" s="288">
        <v>0.17699999999999999</v>
      </c>
      <c r="AE4" s="282">
        <v>332315000</v>
      </c>
      <c r="AF4" s="288">
        <v>0.157</v>
      </c>
      <c r="AG4" s="282">
        <v>115223000</v>
      </c>
      <c r="AH4" s="289">
        <v>0.13100000000000001</v>
      </c>
      <c r="AI4" s="142">
        <v>447539000</v>
      </c>
      <c r="AJ4" s="290">
        <v>0.15</v>
      </c>
      <c r="AK4" s="284">
        <v>121864000</v>
      </c>
      <c r="AL4" s="285">
        <v>0.13</v>
      </c>
      <c r="AM4" s="282">
        <v>121964000</v>
      </c>
      <c r="AN4" s="288">
        <v>0.112</v>
      </c>
      <c r="AO4" s="282">
        <v>243828000</v>
      </c>
      <c r="AP4" s="288">
        <v>0.121</v>
      </c>
      <c r="AQ4" s="282">
        <v>132777000</v>
      </c>
      <c r="AR4" s="288">
        <v>0.157</v>
      </c>
      <c r="AS4" s="282">
        <v>376606000</v>
      </c>
      <c r="AT4" s="285">
        <v>0.13300000000000001</v>
      </c>
      <c r="AU4" s="282">
        <v>132508000</v>
      </c>
      <c r="AV4" s="289">
        <v>0.15</v>
      </c>
      <c r="AW4" s="142">
        <v>509114000</v>
      </c>
      <c r="AX4" s="290">
        <v>0.13800000000000001</v>
      </c>
      <c r="AY4" s="284">
        <v>136077000</v>
      </c>
      <c r="AZ4" s="285">
        <v>0.11700000000000001</v>
      </c>
      <c r="BA4" s="282">
        <v>139520000</v>
      </c>
      <c r="BB4" s="288">
        <v>0.14399999999999999</v>
      </c>
      <c r="BC4" s="282">
        <v>275596000</v>
      </c>
      <c r="BD4" s="288">
        <v>0.13</v>
      </c>
      <c r="BE4" s="282">
        <v>144047000</v>
      </c>
      <c r="BF4" s="288">
        <v>8.5000000000000006E-2</v>
      </c>
      <c r="BG4" s="282">
        <v>419643000</v>
      </c>
      <c r="BH4" s="285">
        <v>0.114</v>
      </c>
      <c r="BI4" s="282">
        <v>146696000</v>
      </c>
      <c r="BJ4" s="289">
        <v>0.107</v>
      </c>
      <c r="BK4" s="142">
        <v>566340000</v>
      </c>
      <c r="BL4" s="290">
        <v>0.112</v>
      </c>
      <c r="BM4" s="131"/>
    </row>
    <row r="5" spans="1:65" x14ac:dyDescent="0.2">
      <c r="A5" s="291" t="s">
        <v>56</v>
      </c>
      <c r="B5" s="292">
        <v>5383000</v>
      </c>
      <c r="C5" s="292">
        <v>5443000</v>
      </c>
      <c r="D5" s="292">
        <v>10826000</v>
      </c>
      <c r="E5" s="292">
        <v>5319000</v>
      </c>
      <c r="F5" s="292">
        <v>16144000</v>
      </c>
      <c r="G5" s="293">
        <v>5805000</v>
      </c>
      <c r="H5" s="294">
        <v>21950000</v>
      </c>
      <c r="I5" s="295">
        <v>5604000</v>
      </c>
      <c r="J5" s="296">
        <v>4.1000000000000002E-2</v>
      </c>
      <c r="K5" s="292">
        <v>6721000</v>
      </c>
      <c r="L5" s="296">
        <v>0.23499999999999999</v>
      </c>
      <c r="M5" s="292">
        <v>12325000</v>
      </c>
      <c r="N5" s="296">
        <v>0.13800000000000001</v>
      </c>
      <c r="O5" s="292">
        <v>7200000</v>
      </c>
      <c r="P5" s="296">
        <v>0.35399999999999998</v>
      </c>
      <c r="Q5" s="292">
        <v>19524000</v>
      </c>
      <c r="R5" s="296">
        <v>0.20899999999999999</v>
      </c>
      <c r="S5" s="292">
        <v>7047000</v>
      </c>
      <c r="T5" s="297">
        <v>0.214</v>
      </c>
      <c r="U5" s="294">
        <v>26572000</v>
      </c>
      <c r="V5" s="298">
        <v>0.21099999999999999</v>
      </c>
      <c r="W5" s="295">
        <v>7280000</v>
      </c>
      <c r="X5" s="296">
        <v>0.29899999999999999</v>
      </c>
      <c r="Y5" s="292">
        <v>7216000</v>
      </c>
      <c r="Z5" s="296">
        <v>7.3999999999999996E-2</v>
      </c>
      <c r="AA5" s="292">
        <v>14497000</v>
      </c>
      <c r="AB5" s="296">
        <v>0.17599999999999999</v>
      </c>
      <c r="AC5" s="292">
        <v>7270000</v>
      </c>
      <c r="AD5" s="296">
        <v>0.01</v>
      </c>
      <c r="AE5" s="292">
        <v>21766000</v>
      </c>
      <c r="AF5" s="296">
        <v>0.115</v>
      </c>
      <c r="AG5" s="292">
        <v>6936000</v>
      </c>
      <c r="AH5" s="297">
        <v>-1.6E-2</v>
      </c>
      <c r="AI5" s="294">
        <v>28702000</v>
      </c>
      <c r="AJ5" s="298">
        <v>0.08</v>
      </c>
      <c r="AK5" s="295">
        <v>6249000</v>
      </c>
      <c r="AL5" s="296">
        <v>-0.14199999999999999</v>
      </c>
      <c r="AM5" s="292">
        <v>5924000</v>
      </c>
      <c r="AN5" s="296">
        <v>-0.17899999999999999</v>
      </c>
      <c r="AO5" s="292">
        <v>12173000</v>
      </c>
      <c r="AP5" s="296">
        <v>-0.16</v>
      </c>
      <c r="AQ5" s="282">
        <v>5299000</v>
      </c>
      <c r="AR5" s="285">
        <v>-0.27100000000000002</v>
      </c>
      <c r="AS5" s="282">
        <v>17472000</v>
      </c>
      <c r="AT5" s="285">
        <v>-0.19700000000000001</v>
      </c>
      <c r="AU5" s="282">
        <v>5289000</v>
      </c>
      <c r="AV5" s="286">
        <v>-0.23699999999999999</v>
      </c>
      <c r="AW5" s="294">
        <v>22762000</v>
      </c>
      <c r="AX5" s="287">
        <v>-0.20699999999999999</v>
      </c>
      <c r="AY5" s="295">
        <v>5323000</v>
      </c>
      <c r="AZ5" s="296">
        <v>-0.14799999999999999</v>
      </c>
      <c r="BA5" s="292">
        <v>5458000</v>
      </c>
      <c r="BB5" s="296">
        <v>-7.9000000000000001E-2</v>
      </c>
      <c r="BC5" s="292">
        <v>10781000</v>
      </c>
      <c r="BD5" s="296">
        <v>-0.114</v>
      </c>
      <c r="BE5" s="282">
        <v>5518000</v>
      </c>
      <c r="BF5" s="285">
        <v>4.1000000000000002E-2</v>
      </c>
      <c r="BG5" s="282">
        <v>16299000</v>
      </c>
      <c r="BH5" s="285">
        <v>-6.7000000000000004E-2</v>
      </c>
      <c r="BI5" s="282">
        <v>6159000</v>
      </c>
      <c r="BJ5" s="286">
        <v>0.16500000000000001</v>
      </c>
      <c r="BK5" s="294">
        <v>22458000</v>
      </c>
      <c r="BL5" s="287">
        <v>-1.2999999999999999E-2</v>
      </c>
      <c r="BM5" s="131"/>
    </row>
    <row r="6" spans="1:65" x14ac:dyDescent="0.2">
      <c r="A6" s="299" t="s">
        <v>57</v>
      </c>
      <c r="B6" s="300">
        <v>0.06</v>
      </c>
      <c r="C6" s="300">
        <v>6.5000000000000002E-2</v>
      </c>
      <c r="D6" s="300">
        <v>6.3E-2</v>
      </c>
      <c r="E6" s="300">
        <v>5.8999999999999997E-2</v>
      </c>
      <c r="F6" s="300">
        <v>6.0999999999999999E-2</v>
      </c>
      <c r="G6" s="301">
        <v>6.4000000000000001E-2</v>
      </c>
      <c r="H6" s="302">
        <v>6.2E-2</v>
      </c>
      <c r="I6" s="303">
        <v>0.06</v>
      </c>
      <c r="J6" s="300">
        <v>-1.0999999999999999E-2</v>
      </c>
      <c r="K6" s="300">
        <v>7.0000000000000007E-2</v>
      </c>
      <c r="L6" s="300">
        <v>0.08</v>
      </c>
      <c r="M6" s="300">
        <v>6.5000000000000002E-2</v>
      </c>
      <c r="N6" s="300">
        <v>3.7999999999999999E-2</v>
      </c>
      <c r="O6" s="300">
        <v>7.3999999999999996E-2</v>
      </c>
      <c r="P6" s="300">
        <v>0.24399999999999999</v>
      </c>
      <c r="Q6" s="300">
        <v>6.8000000000000005E-2</v>
      </c>
      <c r="R6" s="300">
        <v>0.106</v>
      </c>
      <c r="S6" s="300">
        <v>6.9000000000000006E-2</v>
      </c>
      <c r="T6" s="301">
        <v>8.6999999999999994E-2</v>
      </c>
      <c r="U6" s="302">
        <v>6.8000000000000005E-2</v>
      </c>
      <c r="V6" s="302">
        <v>0.10100000000000001</v>
      </c>
      <c r="W6" s="303">
        <v>6.7000000000000004E-2</v>
      </c>
      <c r="X6" s="300">
        <v>0.129</v>
      </c>
      <c r="Y6" s="300">
        <v>6.6000000000000003E-2</v>
      </c>
      <c r="Z6" s="300">
        <v>-6.0999999999999999E-2</v>
      </c>
      <c r="AA6" s="300">
        <v>6.7000000000000004E-2</v>
      </c>
      <c r="AB6" s="300">
        <v>2.5000000000000001E-2</v>
      </c>
      <c r="AC6" s="300">
        <v>6.3E-2</v>
      </c>
      <c r="AD6" s="300">
        <v>-0.14199999999999999</v>
      </c>
      <c r="AE6" s="300">
        <v>6.5000000000000002E-2</v>
      </c>
      <c r="AF6" s="300">
        <v>-3.6999999999999998E-2</v>
      </c>
      <c r="AG6" s="300">
        <v>0.06</v>
      </c>
      <c r="AH6" s="304">
        <v>-0.9</v>
      </c>
      <c r="AI6" s="302">
        <v>6.4000000000000001E-2</v>
      </c>
      <c r="AJ6" s="305">
        <v>-0.4</v>
      </c>
      <c r="AK6" s="303">
        <v>5.0999999999999997E-2</v>
      </c>
      <c r="AL6" s="306">
        <v>-1.6</v>
      </c>
      <c r="AM6" s="300">
        <v>4.9000000000000002E-2</v>
      </c>
      <c r="AN6" s="306">
        <v>-1.7</v>
      </c>
      <c r="AO6" s="300">
        <v>0.05</v>
      </c>
      <c r="AP6" s="306">
        <v>-1.7</v>
      </c>
      <c r="AQ6" s="300">
        <v>0.04</v>
      </c>
      <c r="AR6" s="307">
        <v>-2.2999999999999998</v>
      </c>
      <c r="AS6" s="300">
        <v>4.5999999999999999E-2</v>
      </c>
      <c r="AT6" s="307">
        <v>-1.9</v>
      </c>
      <c r="AU6" s="300">
        <v>0.04</v>
      </c>
      <c r="AV6" s="308">
        <v>-2</v>
      </c>
      <c r="AW6" s="302">
        <v>4.4999999999999998E-2</v>
      </c>
      <c r="AX6" s="309">
        <v>-1.9</v>
      </c>
      <c r="AY6" s="303">
        <v>3.9E-2</v>
      </c>
      <c r="AZ6" s="310" t="s">
        <v>58</v>
      </c>
      <c r="BA6" s="300">
        <v>3.9E-2</v>
      </c>
      <c r="BB6" s="306">
        <v>-0.9</v>
      </c>
      <c r="BC6" s="300">
        <v>3.9E-2</v>
      </c>
      <c r="BD6" s="306">
        <v>-1.1000000000000001</v>
      </c>
      <c r="BE6" s="300">
        <v>3.7999999999999999E-2</v>
      </c>
      <c r="BF6" s="307">
        <v>0</v>
      </c>
      <c r="BG6" s="300">
        <v>3.9E-2</v>
      </c>
      <c r="BH6" s="307">
        <v>0</v>
      </c>
      <c r="BI6" s="300">
        <v>4.2000000000000003E-2</v>
      </c>
      <c r="BJ6" s="308">
        <v>0.2</v>
      </c>
      <c r="BK6" s="302">
        <v>0.04</v>
      </c>
      <c r="BL6" s="309">
        <v>-0.5</v>
      </c>
      <c r="BM6" s="131"/>
    </row>
    <row r="7" spans="1:65" x14ac:dyDescent="0.2">
      <c r="A7" s="281" t="s">
        <v>59</v>
      </c>
      <c r="B7" s="282">
        <v>55104000</v>
      </c>
      <c r="C7" s="282">
        <v>50344000</v>
      </c>
      <c r="D7" s="282">
        <v>105448000</v>
      </c>
      <c r="E7" s="282">
        <v>52175000</v>
      </c>
      <c r="F7" s="282">
        <v>157623000</v>
      </c>
      <c r="G7" s="283">
        <v>54686000</v>
      </c>
      <c r="H7" s="142">
        <v>212309000</v>
      </c>
      <c r="I7" s="284">
        <v>55056000</v>
      </c>
      <c r="J7" s="285">
        <v>-1E-3</v>
      </c>
      <c r="K7" s="282">
        <v>55160000</v>
      </c>
      <c r="L7" s="285">
        <v>9.6000000000000002E-2</v>
      </c>
      <c r="M7" s="282">
        <v>110215000</v>
      </c>
      <c r="N7" s="285">
        <v>4.4999999999999998E-2</v>
      </c>
      <c r="O7" s="282">
        <v>54484000</v>
      </c>
      <c r="P7" s="285">
        <v>4.3999999999999997E-2</v>
      </c>
      <c r="Q7" s="282">
        <v>164700000</v>
      </c>
      <c r="R7" s="285">
        <v>4.4999999999999998E-2</v>
      </c>
      <c r="S7" s="282">
        <v>58129000</v>
      </c>
      <c r="T7" s="286">
        <v>6.3E-2</v>
      </c>
      <c r="U7" s="142">
        <v>222829000</v>
      </c>
      <c r="V7" s="287">
        <v>0.05</v>
      </c>
      <c r="W7" s="284">
        <v>58649000</v>
      </c>
      <c r="X7" s="288">
        <v>6.5000000000000002E-2</v>
      </c>
      <c r="Y7" s="282">
        <v>62048000</v>
      </c>
      <c r="Z7" s="285">
        <v>0.125</v>
      </c>
      <c r="AA7" s="282">
        <v>120698000</v>
      </c>
      <c r="AB7" s="285">
        <v>9.5000000000000001E-2</v>
      </c>
      <c r="AC7" s="282">
        <v>63921000</v>
      </c>
      <c r="AD7" s="288">
        <v>0.17299999999999999</v>
      </c>
      <c r="AE7" s="282">
        <v>184618000</v>
      </c>
      <c r="AF7" s="288">
        <v>0.121</v>
      </c>
      <c r="AG7" s="282">
        <v>66478000</v>
      </c>
      <c r="AH7" s="289">
        <v>0.14399999999999999</v>
      </c>
      <c r="AI7" s="142">
        <v>251097000</v>
      </c>
      <c r="AJ7" s="290">
        <v>0.127</v>
      </c>
      <c r="AK7" s="284">
        <v>68232000</v>
      </c>
      <c r="AL7" s="285">
        <v>0.16300000000000001</v>
      </c>
      <c r="AM7" s="282">
        <v>78244000</v>
      </c>
      <c r="AN7" s="288">
        <v>0.26100000000000001</v>
      </c>
      <c r="AO7" s="282">
        <v>146476000</v>
      </c>
      <c r="AP7" s="288">
        <v>0.214</v>
      </c>
      <c r="AQ7" s="282">
        <v>78061000</v>
      </c>
      <c r="AR7" s="288">
        <v>0.221</v>
      </c>
      <c r="AS7" s="282">
        <v>224537000</v>
      </c>
      <c r="AT7" s="285">
        <v>0.216</v>
      </c>
      <c r="AU7" s="282">
        <v>79408000</v>
      </c>
      <c r="AV7" s="289">
        <v>0.19400000000000001</v>
      </c>
      <c r="AW7" s="142">
        <v>303945000</v>
      </c>
      <c r="AX7" s="290">
        <v>0.21</v>
      </c>
      <c r="AY7" s="284">
        <v>79492000</v>
      </c>
      <c r="AZ7" s="285">
        <v>0.16500000000000001</v>
      </c>
      <c r="BA7" s="282">
        <v>86988000</v>
      </c>
      <c r="BB7" s="288">
        <v>0.112</v>
      </c>
      <c r="BC7" s="282">
        <v>166480000</v>
      </c>
      <c r="BD7" s="288">
        <v>0.13700000000000001</v>
      </c>
      <c r="BE7" s="282">
        <v>90658000</v>
      </c>
      <c r="BF7" s="288">
        <v>0.161</v>
      </c>
      <c r="BG7" s="282">
        <v>257138000</v>
      </c>
      <c r="BH7" s="285">
        <v>0.14499999999999999</v>
      </c>
      <c r="BI7" s="282">
        <v>90972000</v>
      </c>
      <c r="BJ7" s="289">
        <v>0.14599999999999999</v>
      </c>
      <c r="BK7" s="142">
        <v>348110000</v>
      </c>
      <c r="BL7" s="290">
        <v>0.14499999999999999</v>
      </c>
      <c r="BM7" s="131"/>
    </row>
    <row r="8" spans="1:65" x14ac:dyDescent="0.2">
      <c r="A8" s="311" t="s">
        <v>60</v>
      </c>
      <c r="B8" s="312">
        <v>0.61799999999999999</v>
      </c>
      <c r="C8" s="312">
        <v>0.6</v>
      </c>
      <c r="D8" s="312">
        <v>0.61</v>
      </c>
      <c r="E8" s="312">
        <v>0.58199999999999996</v>
      </c>
      <c r="F8" s="312">
        <v>0.6</v>
      </c>
      <c r="G8" s="313">
        <v>0.6</v>
      </c>
      <c r="H8" s="314">
        <v>0.6</v>
      </c>
      <c r="I8" s="315">
        <v>0.58699999999999997</v>
      </c>
      <c r="J8" s="316">
        <v>-3.1</v>
      </c>
      <c r="K8" s="317">
        <v>0.57499999999999996</v>
      </c>
      <c r="L8" s="316">
        <v>-2.5</v>
      </c>
      <c r="M8" s="317">
        <v>0.58099999999999996</v>
      </c>
      <c r="N8" s="316">
        <v>-2.9</v>
      </c>
      <c r="O8" s="317">
        <v>0.55900000000000005</v>
      </c>
      <c r="P8" s="316">
        <v>-2.2999999999999998</v>
      </c>
      <c r="Q8" s="317">
        <v>0.57399999999999995</v>
      </c>
      <c r="R8" s="316">
        <v>-2.7</v>
      </c>
      <c r="S8" s="317">
        <v>0.57099999999999995</v>
      </c>
      <c r="T8" s="318">
        <v>-2.9</v>
      </c>
      <c r="U8" s="319">
        <v>0.57299999999999995</v>
      </c>
      <c r="V8" s="320">
        <v>-2.7</v>
      </c>
      <c r="W8" s="321">
        <v>0.54400000000000004</v>
      </c>
      <c r="X8" s="316">
        <v>-4.4000000000000004</v>
      </c>
      <c r="Y8" s="322">
        <v>0.56599999999999995</v>
      </c>
      <c r="Z8" s="316">
        <v>-0.9</v>
      </c>
      <c r="AA8" s="322">
        <v>0.55500000000000005</v>
      </c>
      <c r="AB8" s="316">
        <v>-2.6</v>
      </c>
      <c r="AC8" s="322">
        <v>0.55700000000000005</v>
      </c>
      <c r="AD8" s="316">
        <v>-0.2</v>
      </c>
      <c r="AE8" s="322">
        <v>0.55600000000000005</v>
      </c>
      <c r="AF8" s="316">
        <v>-1.8</v>
      </c>
      <c r="AG8" s="317">
        <v>0.57699999999999996</v>
      </c>
      <c r="AH8" s="318">
        <v>0.6</v>
      </c>
      <c r="AI8" s="323">
        <v>0.56100000000000005</v>
      </c>
      <c r="AJ8" s="320">
        <v>-1.2</v>
      </c>
      <c r="AK8" s="321">
        <v>0.56000000000000005</v>
      </c>
      <c r="AL8" s="316">
        <v>1.6</v>
      </c>
      <c r="AM8" s="324">
        <v>0.64200000000000002</v>
      </c>
      <c r="AN8" s="316">
        <v>7.6</v>
      </c>
      <c r="AO8" s="324">
        <v>0.60099999999999998</v>
      </c>
      <c r="AP8" s="316">
        <v>4.5999999999999996</v>
      </c>
      <c r="AQ8" s="324">
        <v>0.58799999999999997</v>
      </c>
      <c r="AR8" s="316">
        <v>3.1</v>
      </c>
      <c r="AS8" s="324">
        <v>0.59599999999999997</v>
      </c>
      <c r="AT8" s="316">
        <v>4.0999999999999996</v>
      </c>
      <c r="AU8" s="324">
        <v>0.59899999999999998</v>
      </c>
      <c r="AV8" s="318">
        <v>2.2000000000000002</v>
      </c>
      <c r="AW8" s="323">
        <v>0.59699999999999998</v>
      </c>
      <c r="AX8" s="320">
        <v>3.6</v>
      </c>
      <c r="AY8" s="321">
        <v>0.58399999999999996</v>
      </c>
      <c r="AZ8" s="325" t="s">
        <v>61</v>
      </c>
      <c r="BA8" s="324">
        <v>0.623</v>
      </c>
      <c r="BB8" s="316">
        <v>-1.8</v>
      </c>
      <c r="BC8" s="324">
        <v>0.60399999999999998</v>
      </c>
      <c r="BD8" s="316">
        <v>0.3</v>
      </c>
      <c r="BE8" s="324">
        <v>0.629</v>
      </c>
      <c r="BF8" s="316">
        <v>4.0999999999999996</v>
      </c>
      <c r="BG8" s="324">
        <v>0.61299999999999999</v>
      </c>
      <c r="BH8" s="316">
        <v>1.7</v>
      </c>
      <c r="BI8" s="324">
        <v>0.62</v>
      </c>
      <c r="BJ8" s="318">
        <v>2.1</v>
      </c>
      <c r="BK8" s="323">
        <v>0.61499999999999999</v>
      </c>
      <c r="BL8" s="320">
        <v>1.8</v>
      </c>
      <c r="BM8" s="131"/>
    </row>
    <row r="9" spans="1:65" x14ac:dyDescent="0.2">
      <c r="A9" s="272" t="s">
        <v>62</v>
      </c>
      <c r="B9" s="326">
        <v>89108000</v>
      </c>
      <c r="C9" s="326">
        <v>83874000</v>
      </c>
      <c r="D9" s="326">
        <v>172983000</v>
      </c>
      <c r="E9" s="326">
        <v>89641000</v>
      </c>
      <c r="F9" s="326">
        <v>262623000</v>
      </c>
      <c r="G9" s="327">
        <v>91197000</v>
      </c>
      <c r="H9" s="328">
        <v>353820000</v>
      </c>
      <c r="I9" s="329">
        <v>93765000</v>
      </c>
      <c r="J9" s="330">
        <v>5.1999999999999998E-2</v>
      </c>
      <c r="K9" s="326">
        <v>95911000</v>
      </c>
      <c r="L9" s="330">
        <v>0.14399999999999999</v>
      </c>
      <c r="M9" s="326">
        <v>189675000</v>
      </c>
      <c r="N9" s="330">
        <v>9.6000000000000002E-2</v>
      </c>
      <c r="O9" s="326">
        <v>97506000</v>
      </c>
      <c r="P9" s="330">
        <v>8.7999999999999995E-2</v>
      </c>
      <c r="Q9" s="326">
        <v>287181000</v>
      </c>
      <c r="R9" s="330">
        <v>9.4E-2</v>
      </c>
      <c r="S9" s="326">
        <v>101860000</v>
      </c>
      <c r="T9" s="331">
        <v>0.11700000000000001</v>
      </c>
      <c r="U9" s="328">
        <v>389041000</v>
      </c>
      <c r="V9" s="332">
        <v>0.1</v>
      </c>
      <c r="W9" s="329">
        <v>107886000</v>
      </c>
      <c r="X9" s="333">
        <v>0.151</v>
      </c>
      <c r="Y9" s="326">
        <v>109692000</v>
      </c>
      <c r="Z9" s="330">
        <v>0.14399999999999999</v>
      </c>
      <c r="AA9" s="326">
        <v>217578000</v>
      </c>
      <c r="AB9" s="330">
        <v>0.14699999999999999</v>
      </c>
      <c r="AC9" s="326">
        <v>114737000</v>
      </c>
      <c r="AD9" s="333">
        <v>0.17699999999999999</v>
      </c>
      <c r="AE9" s="326">
        <v>332315000</v>
      </c>
      <c r="AF9" s="333">
        <v>0.157</v>
      </c>
      <c r="AG9" s="326">
        <v>115223000</v>
      </c>
      <c r="AH9" s="334">
        <v>0.13100000000000001</v>
      </c>
      <c r="AI9" s="328">
        <v>447539000</v>
      </c>
      <c r="AJ9" s="335">
        <v>0.15</v>
      </c>
      <c r="AK9" s="329">
        <v>121864000</v>
      </c>
      <c r="AL9" s="330">
        <v>0.13</v>
      </c>
      <c r="AM9" s="326">
        <v>121964000</v>
      </c>
      <c r="AN9" s="330">
        <v>0.112</v>
      </c>
      <c r="AO9" s="326">
        <v>243828000</v>
      </c>
      <c r="AP9" s="333">
        <v>0.121</v>
      </c>
      <c r="AQ9" s="336">
        <v>132777000</v>
      </c>
      <c r="AR9" s="337">
        <v>0.157</v>
      </c>
      <c r="AS9" s="336">
        <v>376606000</v>
      </c>
      <c r="AT9" s="338">
        <v>0.13300000000000001</v>
      </c>
      <c r="AU9" s="336">
        <v>132508000</v>
      </c>
      <c r="AV9" s="339">
        <v>0.15</v>
      </c>
      <c r="AW9" s="328">
        <v>509114000</v>
      </c>
      <c r="AX9" s="340">
        <v>0.13800000000000001</v>
      </c>
      <c r="AY9" s="329">
        <v>136077000</v>
      </c>
      <c r="AZ9" s="330">
        <v>0.11700000000000001</v>
      </c>
      <c r="BA9" s="326">
        <v>139520000</v>
      </c>
      <c r="BB9" s="330">
        <v>0.14399999999999999</v>
      </c>
      <c r="BC9" s="326">
        <v>275596000</v>
      </c>
      <c r="BD9" s="333">
        <v>0.13</v>
      </c>
      <c r="BE9" s="336">
        <v>144047000</v>
      </c>
      <c r="BF9" s="337">
        <v>8.5000000000000006E-2</v>
      </c>
      <c r="BG9" s="336">
        <v>419643000</v>
      </c>
      <c r="BH9" s="338">
        <v>0.114</v>
      </c>
      <c r="BI9" s="336">
        <v>146696000</v>
      </c>
      <c r="BJ9" s="339">
        <v>0.107</v>
      </c>
      <c r="BK9" s="328">
        <v>566340000</v>
      </c>
      <c r="BL9" s="340">
        <v>0.112</v>
      </c>
      <c r="BM9" s="131"/>
    </row>
    <row r="10" spans="1:65" x14ac:dyDescent="0.2">
      <c r="A10" s="341" t="s">
        <v>63</v>
      </c>
      <c r="B10" s="342"/>
      <c r="C10" s="342"/>
      <c r="D10" s="342"/>
      <c r="E10" s="342"/>
      <c r="F10" s="342"/>
      <c r="G10" s="343"/>
      <c r="H10" s="344"/>
      <c r="I10" s="345"/>
      <c r="J10" s="342"/>
      <c r="K10" s="342"/>
      <c r="L10" s="342"/>
      <c r="M10" s="342"/>
      <c r="N10" s="342"/>
      <c r="O10" s="342"/>
      <c r="P10" s="342"/>
      <c r="Q10" s="342"/>
      <c r="R10" s="342"/>
      <c r="S10" s="342"/>
      <c r="T10" s="343"/>
      <c r="U10" s="344"/>
      <c r="V10" s="344"/>
      <c r="W10" s="346">
        <v>81155000</v>
      </c>
      <c r="X10" s="342"/>
      <c r="Y10" s="347">
        <v>81291000</v>
      </c>
      <c r="Z10" s="342"/>
      <c r="AA10" s="347">
        <v>162446000</v>
      </c>
      <c r="AB10" s="342"/>
      <c r="AC10" s="347">
        <v>84328000</v>
      </c>
      <c r="AD10" s="342"/>
      <c r="AE10" s="347">
        <v>246774000</v>
      </c>
      <c r="AF10" s="342"/>
      <c r="AG10" s="347">
        <v>84137000</v>
      </c>
      <c r="AH10" s="343"/>
      <c r="AI10" s="348">
        <v>330911000</v>
      </c>
      <c r="AJ10" s="344"/>
      <c r="AK10" s="346">
        <v>88560000</v>
      </c>
      <c r="AL10" s="349">
        <v>9.0999999999999998E-2</v>
      </c>
      <c r="AM10" s="347">
        <v>87878000</v>
      </c>
      <c r="AN10" s="349">
        <v>8.1000000000000003E-2</v>
      </c>
      <c r="AO10" s="347">
        <v>176437000</v>
      </c>
      <c r="AP10" s="349">
        <v>8.5999999999999993E-2</v>
      </c>
      <c r="AQ10" s="350">
        <v>97037000</v>
      </c>
      <c r="AR10" s="351">
        <v>0.151</v>
      </c>
      <c r="AS10" s="350">
        <v>273475000</v>
      </c>
      <c r="AT10" s="352">
        <v>0.108</v>
      </c>
      <c r="AU10" s="350">
        <v>96880000</v>
      </c>
      <c r="AV10" s="353">
        <v>0.151</v>
      </c>
      <c r="AW10" s="348">
        <v>370355000</v>
      </c>
      <c r="AX10" s="354">
        <v>0.11899999999999999</v>
      </c>
      <c r="AY10" s="346">
        <v>99304000</v>
      </c>
      <c r="AZ10" s="349">
        <v>0.121</v>
      </c>
      <c r="BA10" s="347">
        <v>101073000</v>
      </c>
      <c r="BB10" s="349">
        <v>0.15</v>
      </c>
      <c r="BC10" s="347">
        <v>200377000</v>
      </c>
      <c r="BD10" s="349">
        <v>0.13600000000000001</v>
      </c>
      <c r="BE10" s="350">
        <v>103366000</v>
      </c>
      <c r="BF10" s="351">
        <v>6.5000000000000002E-2</v>
      </c>
      <c r="BG10" s="350">
        <v>303742000</v>
      </c>
      <c r="BH10" s="352">
        <v>0.111</v>
      </c>
      <c r="BI10" s="350">
        <v>106175000</v>
      </c>
      <c r="BJ10" s="353">
        <v>9.6000000000000002E-2</v>
      </c>
      <c r="BK10" s="348">
        <v>409917000</v>
      </c>
      <c r="BL10" s="354">
        <v>0.107</v>
      </c>
      <c r="BM10" s="131"/>
    </row>
    <row r="11" spans="1:65" x14ac:dyDescent="0.2">
      <c r="A11" s="355" t="s">
        <v>64</v>
      </c>
      <c r="B11" s="356"/>
      <c r="C11" s="356"/>
      <c r="D11" s="356"/>
      <c r="E11" s="356"/>
      <c r="F11" s="356"/>
      <c r="G11" s="357"/>
      <c r="H11" s="358"/>
      <c r="I11" s="359"/>
      <c r="J11" s="356"/>
      <c r="K11" s="356"/>
      <c r="L11" s="356"/>
      <c r="M11" s="356"/>
      <c r="N11" s="356"/>
      <c r="O11" s="356"/>
      <c r="P11" s="356"/>
      <c r="Q11" s="356"/>
      <c r="R11" s="356"/>
      <c r="S11" s="356"/>
      <c r="T11" s="357"/>
      <c r="U11" s="358"/>
      <c r="V11" s="358"/>
      <c r="W11" s="360">
        <v>26731000</v>
      </c>
      <c r="X11" s="356"/>
      <c r="Y11" s="361">
        <v>28402000</v>
      </c>
      <c r="Z11" s="356"/>
      <c r="AA11" s="361">
        <v>55132000</v>
      </c>
      <c r="AB11" s="356"/>
      <c r="AC11" s="361">
        <v>30409000</v>
      </c>
      <c r="AD11" s="356"/>
      <c r="AE11" s="361">
        <v>85541000</v>
      </c>
      <c r="AF11" s="356"/>
      <c r="AG11" s="361">
        <v>31087000</v>
      </c>
      <c r="AH11" s="357"/>
      <c r="AI11" s="362">
        <v>116628000</v>
      </c>
      <c r="AJ11" s="358"/>
      <c r="AK11" s="360">
        <v>33305000</v>
      </c>
      <c r="AL11" s="363">
        <v>0.246</v>
      </c>
      <c r="AM11" s="361">
        <v>34087000</v>
      </c>
      <c r="AN11" s="363">
        <v>0.2</v>
      </c>
      <c r="AO11" s="361">
        <v>67391000</v>
      </c>
      <c r="AP11" s="364">
        <v>0.222</v>
      </c>
      <c r="AQ11" s="365">
        <v>35740000</v>
      </c>
      <c r="AR11" s="366">
        <v>0.17499999999999999</v>
      </c>
      <c r="AS11" s="365">
        <v>103131000</v>
      </c>
      <c r="AT11" s="367">
        <v>0.20599999999999999</v>
      </c>
      <c r="AU11" s="365">
        <v>35628000</v>
      </c>
      <c r="AV11" s="368">
        <v>0.14599999999999999</v>
      </c>
      <c r="AW11" s="362">
        <v>138759000</v>
      </c>
      <c r="AX11" s="369">
        <v>0.19</v>
      </c>
      <c r="AY11" s="360">
        <v>36773000</v>
      </c>
      <c r="AZ11" s="363">
        <v>0.104</v>
      </c>
      <c r="BA11" s="361">
        <v>38447000</v>
      </c>
      <c r="BB11" s="363">
        <v>0.128</v>
      </c>
      <c r="BC11" s="361">
        <v>75220000</v>
      </c>
      <c r="BD11" s="364">
        <v>0.11600000000000001</v>
      </c>
      <c r="BE11" s="365">
        <v>40682000</v>
      </c>
      <c r="BF11" s="366">
        <v>0.13800000000000001</v>
      </c>
      <c r="BG11" s="365">
        <v>115901000</v>
      </c>
      <c r="BH11" s="367">
        <v>0.124</v>
      </c>
      <c r="BI11" s="365">
        <v>40522000</v>
      </c>
      <c r="BJ11" s="368">
        <v>0.13700000000000001</v>
      </c>
      <c r="BK11" s="362">
        <v>156423000</v>
      </c>
      <c r="BL11" s="369">
        <v>0.127</v>
      </c>
      <c r="BM11" s="131"/>
    </row>
    <row r="12" spans="1:65" x14ac:dyDescent="0.2">
      <c r="A12" s="370"/>
      <c r="H12" s="371"/>
      <c r="I12" s="372"/>
      <c r="U12" s="371"/>
      <c r="V12" s="371"/>
      <c r="W12" s="372"/>
      <c r="AI12" s="371"/>
      <c r="AJ12" s="371"/>
      <c r="AK12" s="372"/>
      <c r="AW12" s="371"/>
      <c r="AX12" s="371"/>
      <c r="AY12" s="372"/>
      <c r="BK12" s="371"/>
      <c r="BL12" s="371"/>
      <c r="BM12" s="131"/>
    </row>
    <row r="13" spans="1:65" x14ac:dyDescent="0.2">
      <c r="A13" s="291" t="s">
        <v>65</v>
      </c>
      <c r="B13" s="373">
        <v>-39387000</v>
      </c>
      <c r="C13" s="373">
        <v>-38973000</v>
      </c>
      <c r="D13" s="373">
        <v>-78361000</v>
      </c>
      <c r="E13" s="373">
        <v>-42784000</v>
      </c>
      <c r="F13" s="373">
        <v>-121145000</v>
      </c>
      <c r="G13" s="374">
        <v>-42316000</v>
      </c>
      <c r="H13" s="375">
        <v>-163461000</v>
      </c>
      <c r="I13" s="376">
        <v>-44313000</v>
      </c>
      <c r="J13" s="377">
        <v>-0.125</v>
      </c>
      <c r="K13" s="373">
        <v>-47471000</v>
      </c>
      <c r="L13" s="377">
        <v>-0.218</v>
      </c>
      <c r="M13" s="373">
        <v>-91785000</v>
      </c>
      <c r="N13" s="377">
        <v>0.17100000000000001</v>
      </c>
      <c r="O13" s="373">
        <v>-50221000</v>
      </c>
      <c r="P13" s="377">
        <v>-0.17399999999999999</v>
      </c>
      <c r="Q13" s="373">
        <v>-142006000</v>
      </c>
      <c r="R13" s="377">
        <v>0.17199999999999999</v>
      </c>
      <c r="S13" s="373">
        <v>-50779000</v>
      </c>
      <c r="T13" s="297">
        <v>0.2</v>
      </c>
      <c r="U13" s="375">
        <v>-192784000</v>
      </c>
      <c r="V13" s="298">
        <v>-0.17899999999999999</v>
      </c>
      <c r="W13" s="376">
        <v>-56517000</v>
      </c>
      <c r="X13" s="296">
        <v>-0.27500000000000002</v>
      </c>
      <c r="Y13" s="373">
        <v>-54860000</v>
      </c>
      <c r="Z13" s="296">
        <v>-0.156</v>
      </c>
      <c r="AA13" s="373">
        <v>-111377000</v>
      </c>
      <c r="AB13" s="377">
        <v>-0.21299999999999999</v>
      </c>
      <c r="AC13" s="373">
        <v>-58086000</v>
      </c>
      <c r="AD13" s="377">
        <v>-0.157</v>
      </c>
      <c r="AE13" s="373">
        <v>-169463000</v>
      </c>
      <c r="AF13" s="377">
        <v>-0.193</v>
      </c>
      <c r="AG13" s="373">
        <v>-55673000</v>
      </c>
      <c r="AH13" s="378">
        <v>-9.6000000000000002E-2</v>
      </c>
      <c r="AI13" s="375">
        <v>-225136000</v>
      </c>
      <c r="AJ13" s="379">
        <v>-0.16800000000000001</v>
      </c>
      <c r="AK13" s="376">
        <v>-59881000</v>
      </c>
      <c r="AL13" s="377">
        <v>-0.06</v>
      </c>
      <c r="AM13" s="373">
        <v>-49644000</v>
      </c>
      <c r="AN13" s="296">
        <v>9.5000000000000001E-2</v>
      </c>
      <c r="AO13" s="373">
        <v>-109526000</v>
      </c>
      <c r="AP13" s="296">
        <v>1.7000000000000001E-2</v>
      </c>
      <c r="AQ13" s="380">
        <v>-60016000</v>
      </c>
      <c r="AR13" s="285">
        <v>-3.3000000000000002E-2</v>
      </c>
      <c r="AS13" s="380">
        <v>-169541000</v>
      </c>
      <c r="AT13" s="285">
        <v>0</v>
      </c>
      <c r="AU13" s="380">
        <v>-58390000</v>
      </c>
      <c r="AV13" s="289">
        <v>-4.9000000000000002E-2</v>
      </c>
      <c r="AW13" s="375">
        <v>-227931000</v>
      </c>
      <c r="AX13" s="287">
        <v>-1.2E-2</v>
      </c>
      <c r="AY13" s="376">
        <v>-61908000</v>
      </c>
      <c r="AZ13" s="377">
        <v>-3.4000000000000002E-2</v>
      </c>
      <c r="BA13" s="373">
        <v>-57990000</v>
      </c>
      <c r="BB13" s="296">
        <v>-0.16800000000000001</v>
      </c>
      <c r="BC13" s="373">
        <v>-119897000</v>
      </c>
      <c r="BD13" s="296">
        <v>-9.5000000000000001E-2</v>
      </c>
      <c r="BE13" s="380">
        <v>-58907000</v>
      </c>
      <c r="BF13" s="285">
        <v>1.7999999999999999E-2</v>
      </c>
      <c r="BG13" s="380">
        <v>-178804000</v>
      </c>
      <c r="BH13" s="285">
        <v>-5.5E-2</v>
      </c>
      <c r="BI13" s="380">
        <v>-61884000</v>
      </c>
      <c r="BJ13" s="289">
        <v>-0.06</v>
      </c>
      <c r="BK13" s="375">
        <v>-240688000</v>
      </c>
      <c r="BL13" s="287">
        <v>-5.6000000000000001E-2</v>
      </c>
      <c r="BM13" s="131"/>
    </row>
    <row r="14" spans="1:65" x14ac:dyDescent="0.2">
      <c r="A14" s="370" t="s">
        <v>66</v>
      </c>
      <c r="B14" s="381">
        <v>-17271000</v>
      </c>
      <c r="C14" s="381">
        <v>-18392000</v>
      </c>
      <c r="D14" s="381">
        <v>-35663000</v>
      </c>
      <c r="E14" s="381">
        <v>-19380000</v>
      </c>
      <c r="F14" s="381">
        <v>-55042000</v>
      </c>
      <c r="G14" s="382">
        <v>-16329000</v>
      </c>
      <c r="H14" s="383">
        <v>-71372000</v>
      </c>
      <c r="I14" s="384">
        <v>-20144000</v>
      </c>
      <c r="J14" s="385">
        <v>-0.16600000000000001</v>
      </c>
      <c r="K14" s="381">
        <v>-21213000</v>
      </c>
      <c r="L14" s="385">
        <v>-0.153</v>
      </c>
      <c r="M14" s="381">
        <v>-41357000</v>
      </c>
      <c r="N14" s="385">
        <v>0.16</v>
      </c>
      <c r="O14" s="381">
        <v>-21654000</v>
      </c>
      <c r="P14" s="385">
        <v>-0.11700000000000001</v>
      </c>
      <c r="Q14" s="381">
        <v>-63011000</v>
      </c>
      <c r="R14" s="385">
        <v>0.14499999999999999</v>
      </c>
      <c r="S14" s="381">
        <v>-19549000</v>
      </c>
      <c r="T14" s="386">
        <v>0.19700000000000001</v>
      </c>
      <c r="U14" s="383">
        <v>-82561000</v>
      </c>
      <c r="V14" s="387">
        <v>-0.157</v>
      </c>
      <c r="W14" s="384">
        <v>-22330000</v>
      </c>
      <c r="X14" s="388">
        <v>-0.108</v>
      </c>
      <c r="Y14" s="381">
        <v>-23267000</v>
      </c>
      <c r="Z14" s="388">
        <v>-9.7000000000000003E-2</v>
      </c>
      <c r="AA14" s="381">
        <v>-45597000</v>
      </c>
      <c r="AB14" s="385">
        <v>-0.10299999999999999</v>
      </c>
      <c r="AC14" s="381">
        <v>-25107000</v>
      </c>
      <c r="AD14" s="385">
        <v>-0.159</v>
      </c>
      <c r="AE14" s="381">
        <v>-70703000</v>
      </c>
      <c r="AF14" s="385">
        <v>-0.122</v>
      </c>
      <c r="AG14" s="381">
        <v>-21481000</v>
      </c>
      <c r="AH14" s="389">
        <v>-9.9000000000000005E-2</v>
      </c>
      <c r="AI14" s="383">
        <v>-92184000</v>
      </c>
      <c r="AJ14" s="390">
        <v>-0.11700000000000001</v>
      </c>
      <c r="AK14" s="384">
        <v>-24370000</v>
      </c>
      <c r="AL14" s="385">
        <v>-9.0999999999999998E-2</v>
      </c>
      <c r="AM14" s="381">
        <v>-22146000</v>
      </c>
      <c r="AN14" s="388">
        <v>4.8000000000000001E-2</v>
      </c>
      <c r="AO14" s="381">
        <v>-46516000</v>
      </c>
      <c r="AP14" s="388">
        <v>-0.02</v>
      </c>
      <c r="AQ14" s="391">
        <v>-25915000</v>
      </c>
      <c r="AR14" s="392">
        <v>-3.2000000000000001E-2</v>
      </c>
      <c r="AS14" s="391">
        <v>-72432000</v>
      </c>
      <c r="AT14" s="392">
        <v>-2.4E-2</v>
      </c>
      <c r="AU14" s="391">
        <v>-23392000</v>
      </c>
      <c r="AV14" s="393">
        <v>-8.8999999999999996E-2</v>
      </c>
      <c r="AW14" s="383">
        <v>-95823000</v>
      </c>
      <c r="AX14" s="394">
        <v>-3.9E-2</v>
      </c>
      <c r="AY14" s="384">
        <v>-26320000</v>
      </c>
      <c r="AZ14" s="385">
        <v>-0.08</v>
      </c>
      <c r="BA14" s="381">
        <v>-25936000</v>
      </c>
      <c r="BB14" s="388">
        <v>-0.17100000000000001</v>
      </c>
      <c r="BC14" s="381">
        <v>-52256000</v>
      </c>
      <c r="BD14" s="388">
        <v>-0.123</v>
      </c>
      <c r="BE14" s="391">
        <v>-26754000</v>
      </c>
      <c r="BF14" s="392">
        <v>-3.2000000000000001E-2</v>
      </c>
      <c r="BG14" s="391">
        <v>-79010000</v>
      </c>
      <c r="BH14" s="392">
        <v>-9.0999999999999998E-2</v>
      </c>
      <c r="BI14" s="391">
        <v>-24481000</v>
      </c>
      <c r="BJ14" s="393">
        <v>-4.7E-2</v>
      </c>
      <c r="BK14" s="383">
        <v>-103491000</v>
      </c>
      <c r="BL14" s="394">
        <v>-0.08</v>
      </c>
      <c r="BM14" s="131"/>
    </row>
    <row r="15" spans="1:65" x14ac:dyDescent="0.2">
      <c r="A15" s="370" t="s">
        <v>67</v>
      </c>
      <c r="B15" s="381">
        <v>-8252000</v>
      </c>
      <c r="C15" s="381">
        <v>-5015000</v>
      </c>
      <c r="D15" s="381">
        <v>-13266000</v>
      </c>
      <c r="E15" s="381">
        <v>-8391000</v>
      </c>
      <c r="F15" s="381">
        <v>-21657000</v>
      </c>
      <c r="G15" s="382">
        <v>-9443000</v>
      </c>
      <c r="H15" s="383">
        <v>-31100000</v>
      </c>
      <c r="I15" s="384">
        <v>-8041000</v>
      </c>
      <c r="J15" s="385">
        <v>2.5999999999999999E-2</v>
      </c>
      <c r="K15" s="381">
        <v>-9743000</v>
      </c>
      <c r="L15" s="385">
        <v>-0.94299999999999995</v>
      </c>
      <c r="M15" s="381">
        <v>-17784000</v>
      </c>
      <c r="N15" s="385">
        <v>0.34100000000000003</v>
      </c>
      <c r="O15" s="381">
        <v>-9985000</v>
      </c>
      <c r="P15" s="385">
        <v>-0.19</v>
      </c>
      <c r="Q15" s="381">
        <v>-27769000</v>
      </c>
      <c r="R15" s="385">
        <v>0.28199999999999997</v>
      </c>
      <c r="S15" s="381">
        <v>-8571000</v>
      </c>
      <c r="T15" s="386">
        <v>-9.1999999999999998E-2</v>
      </c>
      <c r="U15" s="383">
        <v>-36340000</v>
      </c>
      <c r="V15" s="387">
        <v>-0.16800000000000001</v>
      </c>
      <c r="W15" s="384">
        <v>-13655000</v>
      </c>
      <c r="X15" s="388">
        <v>-0.69799999999999995</v>
      </c>
      <c r="Y15" s="381">
        <v>-12726000</v>
      </c>
      <c r="Z15" s="388">
        <v>-0.30599999999999999</v>
      </c>
      <c r="AA15" s="381">
        <v>-26381000</v>
      </c>
      <c r="AB15" s="385">
        <v>-0.48299999999999998</v>
      </c>
      <c r="AC15" s="381">
        <v>-12326000</v>
      </c>
      <c r="AD15" s="385">
        <v>-0.23400000000000001</v>
      </c>
      <c r="AE15" s="381">
        <v>-38707000</v>
      </c>
      <c r="AF15" s="385">
        <v>-0.39400000000000002</v>
      </c>
      <c r="AG15" s="381">
        <v>-11968000</v>
      </c>
      <c r="AH15" s="389">
        <v>-0.39600000000000002</v>
      </c>
      <c r="AI15" s="383">
        <v>-50674000</v>
      </c>
      <c r="AJ15" s="390">
        <v>-0.39400000000000002</v>
      </c>
      <c r="AK15" s="384">
        <v>-12780000</v>
      </c>
      <c r="AL15" s="385">
        <v>6.4000000000000001E-2</v>
      </c>
      <c r="AM15" s="381">
        <v>-9309000</v>
      </c>
      <c r="AN15" s="388">
        <v>0.26800000000000002</v>
      </c>
      <c r="AO15" s="381">
        <v>-22090000</v>
      </c>
      <c r="AP15" s="388">
        <v>0.16300000000000001</v>
      </c>
      <c r="AQ15" s="391">
        <v>-12627000</v>
      </c>
      <c r="AR15" s="392">
        <v>-2.4E-2</v>
      </c>
      <c r="AS15" s="391">
        <v>-34717000</v>
      </c>
      <c r="AT15" s="392">
        <v>0.10299999999999999</v>
      </c>
      <c r="AU15" s="391">
        <v>-13680000</v>
      </c>
      <c r="AV15" s="393">
        <v>-0.14299999999999999</v>
      </c>
      <c r="AW15" s="383">
        <v>-48397000</v>
      </c>
      <c r="AX15" s="394">
        <v>4.4999999999999998E-2</v>
      </c>
      <c r="AY15" s="384">
        <v>-13234000</v>
      </c>
      <c r="AZ15" s="385">
        <v>-3.5000000000000003E-2</v>
      </c>
      <c r="BA15" s="381">
        <v>-10022000</v>
      </c>
      <c r="BB15" s="388">
        <v>-7.6999999999999999E-2</v>
      </c>
      <c r="BC15" s="381">
        <v>-23255000</v>
      </c>
      <c r="BD15" s="388">
        <v>-5.2999999999999999E-2</v>
      </c>
      <c r="BE15" s="391">
        <v>-10415000</v>
      </c>
      <c r="BF15" s="392">
        <v>0.17499999999999999</v>
      </c>
      <c r="BG15" s="391">
        <v>-33670000</v>
      </c>
      <c r="BH15" s="392">
        <v>0.03</v>
      </c>
      <c r="BI15" s="391">
        <v>-11071000</v>
      </c>
      <c r="BJ15" s="393">
        <v>0.191</v>
      </c>
      <c r="BK15" s="383">
        <v>-44741000</v>
      </c>
      <c r="BL15" s="394">
        <v>7.5999999999999998E-2</v>
      </c>
      <c r="BM15" s="131"/>
    </row>
    <row r="16" spans="1:65" x14ac:dyDescent="0.2">
      <c r="A16" s="370" t="s">
        <v>68</v>
      </c>
      <c r="B16" s="381">
        <v>-3991000</v>
      </c>
      <c r="C16" s="381">
        <v>-4351000</v>
      </c>
      <c r="D16" s="381">
        <v>-8342000</v>
      </c>
      <c r="E16" s="381">
        <v>-4383000</v>
      </c>
      <c r="F16" s="381">
        <v>-12726000</v>
      </c>
      <c r="G16" s="382">
        <v>-4331000</v>
      </c>
      <c r="H16" s="383">
        <v>-17057000</v>
      </c>
      <c r="I16" s="384">
        <v>-3883000</v>
      </c>
      <c r="J16" s="385">
        <v>2.7E-2</v>
      </c>
      <c r="K16" s="381">
        <v>-4213000</v>
      </c>
      <c r="L16" s="385">
        <v>3.2000000000000001E-2</v>
      </c>
      <c r="M16" s="381">
        <v>-8096000</v>
      </c>
      <c r="N16" s="385">
        <v>-0.03</v>
      </c>
      <c r="O16" s="381">
        <v>-4617000</v>
      </c>
      <c r="P16" s="385">
        <v>-5.2999999999999999E-2</v>
      </c>
      <c r="Q16" s="381">
        <v>-12713000</v>
      </c>
      <c r="R16" s="385">
        <v>-1E-3</v>
      </c>
      <c r="S16" s="381">
        <v>-5359000</v>
      </c>
      <c r="T16" s="386">
        <v>0.23699999999999999</v>
      </c>
      <c r="U16" s="383">
        <v>-18071000</v>
      </c>
      <c r="V16" s="387">
        <v>-5.8999999999999997E-2</v>
      </c>
      <c r="W16" s="384">
        <v>-5254000</v>
      </c>
      <c r="X16" s="388">
        <v>-0.35299999999999998</v>
      </c>
      <c r="Y16" s="381">
        <v>-5411000</v>
      </c>
      <c r="Z16" s="388">
        <v>-0.28399999999999997</v>
      </c>
      <c r="AA16" s="381">
        <v>-10665000</v>
      </c>
      <c r="AB16" s="385">
        <v>-0.317</v>
      </c>
      <c r="AC16" s="381">
        <v>-5253000</v>
      </c>
      <c r="AD16" s="385">
        <v>-0.13800000000000001</v>
      </c>
      <c r="AE16" s="381">
        <v>-15918000</v>
      </c>
      <c r="AF16" s="385">
        <v>-0.252</v>
      </c>
      <c r="AG16" s="381">
        <v>-5484000</v>
      </c>
      <c r="AH16" s="389">
        <v>-2.3E-2</v>
      </c>
      <c r="AI16" s="383">
        <v>-21402000</v>
      </c>
      <c r="AJ16" s="390">
        <v>-0.184</v>
      </c>
      <c r="AK16" s="384">
        <v>-5240000</v>
      </c>
      <c r="AL16" s="385">
        <v>3.0000000000000001E-3</v>
      </c>
      <c r="AM16" s="381">
        <v>-5157000</v>
      </c>
      <c r="AN16" s="388">
        <v>4.7E-2</v>
      </c>
      <c r="AO16" s="381">
        <v>-10398000</v>
      </c>
      <c r="AP16" s="388">
        <v>2.5000000000000001E-2</v>
      </c>
      <c r="AQ16" s="391">
        <v>-5100000</v>
      </c>
      <c r="AR16" s="392">
        <v>2.9000000000000001E-2</v>
      </c>
      <c r="AS16" s="391">
        <v>-15497000</v>
      </c>
      <c r="AT16" s="392">
        <v>2.5999999999999999E-2</v>
      </c>
      <c r="AU16" s="391">
        <v>-4379000</v>
      </c>
      <c r="AV16" s="393">
        <v>0.20100000000000001</v>
      </c>
      <c r="AW16" s="383">
        <v>-19877000</v>
      </c>
      <c r="AX16" s="394">
        <v>7.0999999999999994E-2</v>
      </c>
      <c r="AY16" s="384">
        <v>-4751000</v>
      </c>
      <c r="AZ16" s="385">
        <v>9.2999999999999999E-2</v>
      </c>
      <c r="BA16" s="381">
        <v>-4719000</v>
      </c>
      <c r="BB16" s="388">
        <v>8.5000000000000006E-2</v>
      </c>
      <c r="BC16" s="381">
        <v>-9470000</v>
      </c>
      <c r="BD16" s="388">
        <v>8.8999999999999996E-2</v>
      </c>
      <c r="BE16" s="391">
        <v>-4915000</v>
      </c>
      <c r="BF16" s="392">
        <v>3.5999999999999997E-2</v>
      </c>
      <c r="BG16" s="391">
        <v>-14385000</v>
      </c>
      <c r="BH16" s="392">
        <v>7.1999999999999995E-2</v>
      </c>
      <c r="BI16" s="391">
        <v>-5754000</v>
      </c>
      <c r="BJ16" s="393">
        <v>-0.314</v>
      </c>
      <c r="BK16" s="383">
        <v>-20139000</v>
      </c>
      <c r="BL16" s="394">
        <v>-1.2999999999999999E-2</v>
      </c>
      <c r="BM16" s="131"/>
    </row>
    <row r="17" spans="1:65" x14ac:dyDescent="0.2">
      <c r="A17" s="370" t="s">
        <v>69</v>
      </c>
      <c r="B17" s="381">
        <v>-3824000</v>
      </c>
      <c r="C17" s="381">
        <v>-4134000</v>
      </c>
      <c r="D17" s="381">
        <v>-7958000</v>
      </c>
      <c r="E17" s="381">
        <v>-4051000</v>
      </c>
      <c r="F17" s="381">
        <v>-12009000</v>
      </c>
      <c r="G17" s="382">
        <v>-4225000</v>
      </c>
      <c r="H17" s="383">
        <v>-16233000</v>
      </c>
      <c r="I17" s="384">
        <v>-6047000</v>
      </c>
      <c r="J17" s="385">
        <v>-0.58099999999999996</v>
      </c>
      <c r="K17" s="381">
        <v>-5299000</v>
      </c>
      <c r="L17" s="385">
        <v>-0.28199999999999997</v>
      </c>
      <c r="M17" s="381">
        <v>-11346000</v>
      </c>
      <c r="N17" s="385">
        <v>0.42599999999999999</v>
      </c>
      <c r="O17" s="381">
        <v>-6994000</v>
      </c>
      <c r="P17" s="385">
        <v>-0.72599999999999998</v>
      </c>
      <c r="Q17" s="381">
        <v>-18340000</v>
      </c>
      <c r="R17" s="385">
        <v>0.52700000000000002</v>
      </c>
      <c r="S17" s="381">
        <v>-8214000</v>
      </c>
      <c r="T17" s="386">
        <v>0.94399999999999995</v>
      </c>
      <c r="U17" s="383">
        <v>-26554000</v>
      </c>
      <c r="V17" s="387">
        <v>-0.63600000000000001</v>
      </c>
      <c r="W17" s="384">
        <v>-6775000</v>
      </c>
      <c r="X17" s="388">
        <v>-0.12</v>
      </c>
      <c r="Y17" s="381">
        <v>-6356000</v>
      </c>
      <c r="Z17" s="388">
        <v>-0.19900000000000001</v>
      </c>
      <c r="AA17" s="381">
        <v>-13131000</v>
      </c>
      <c r="AB17" s="385">
        <v>-0.157</v>
      </c>
      <c r="AC17" s="381">
        <v>-7703000</v>
      </c>
      <c r="AD17" s="385">
        <v>-0.10100000000000001</v>
      </c>
      <c r="AE17" s="381">
        <v>-20834000</v>
      </c>
      <c r="AF17" s="385">
        <v>-0.13600000000000001</v>
      </c>
      <c r="AG17" s="381">
        <v>-7753000</v>
      </c>
      <c r="AH17" s="389">
        <v>5.6000000000000001E-2</v>
      </c>
      <c r="AI17" s="383">
        <v>-28587000</v>
      </c>
      <c r="AJ17" s="390">
        <v>-7.6999999999999999E-2</v>
      </c>
      <c r="AK17" s="384">
        <v>-9671000</v>
      </c>
      <c r="AL17" s="385">
        <v>-0.42799999999999999</v>
      </c>
      <c r="AM17" s="381">
        <v>-7077000</v>
      </c>
      <c r="AN17" s="388">
        <v>-0.113</v>
      </c>
      <c r="AO17" s="381">
        <v>-16748000</v>
      </c>
      <c r="AP17" s="388">
        <v>-0.27500000000000002</v>
      </c>
      <c r="AQ17" s="391">
        <v>-9509000</v>
      </c>
      <c r="AR17" s="392">
        <v>-0.23400000000000001</v>
      </c>
      <c r="AS17" s="391">
        <v>-26257000</v>
      </c>
      <c r="AT17" s="392">
        <v>-0.26</v>
      </c>
      <c r="AU17" s="391">
        <v>-8527000</v>
      </c>
      <c r="AV17" s="393">
        <v>-0.1</v>
      </c>
      <c r="AW17" s="383">
        <v>-34784000</v>
      </c>
      <c r="AX17" s="394">
        <v>-0.217</v>
      </c>
      <c r="AY17" s="384">
        <v>-9493000</v>
      </c>
      <c r="AZ17" s="385">
        <v>1.7999999999999999E-2</v>
      </c>
      <c r="BA17" s="381">
        <v>-8416000</v>
      </c>
      <c r="BB17" s="388">
        <v>-0.189</v>
      </c>
      <c r="BC17" s="381">
        <v>-17908000</v>
      </c>
      <c r="BD17" s="388">
        <v>-6.9000000000000006E-2</v>
      </c>
      <c r="BE17" s="391">
        <v>-9328000</v>
      </c>
      <c r="BF17" s="392">
        <v>1.9E-2</v>
      </c>
      <c r="BG17" s="391">
        <v>-27236000</v>
      </c>
      <c r="BH17" s="392">
        <v>-3.6999999999999998E-2</v>
      </c>
      <c r="BI17" s="391">
        <v>-8916000</v>
      </c>
      <c r="BJ17" s="393">
        <v>-4.5999999999999999E-2</v>
      </c>
      <c r="BK17" s="383">
        <v>-36152000</v>
      </c>
      <c r="BL17" s="394">
        <v>-3.9E-2</v>
      </c>
      <c r="BM17" s="131"/>
    </row>
    <row r="18" spans="1:65" x14ac:dyDescent="0.2">
      <c r="A18" s="370" t="s">
        <v>70</v>
      </c>
      <c r="B18" s="381">
        <v>-6050000</v>
      </c>
      <c r="C18" s="381">
        <v>-7082000</v>
      </c>
      <c r="D18" s="381">
        <v>-13132000</v>
      </c>
      <c r="E18" s="381">
        <v>-6579000</v>
      </c>
      <c r="F18" s="381">
        <v>-19711000</v>
      </c>
      <c r="G18" s="382">
        <v>-7987000</v>
      </c>
      <c r="H18" s="383">
        <v>-27698000</v>
      </c>
      <c r="I18" s="384">
        <v>-6199000</v>
      </c>
      <c r="J18" s="385">
        <v>-2.5000000000000001E-2</v>
      </c>
      <c r="K18" s="381">
        <v>-7002000</v>
      </c>
      <c r="L18" s="385">
        <v>1.0999999999999999E-2</v>
      </c>
      <c r="M18" s="381">
        <v>-13201000</v>
      </c>
      <c r="N18" s="385">
        <v>5.0000000000000001E-3</v>
      </c>
      <c r="O18" s="381">
        <v>-6971000</v>
      </c>
      <c r="P18" s="385">
        <v>-0.06</v>
      </c>
      <c r="Q18" s="381">
        <v>-20172000</v>
      </c>
      <c r="R18" s="385">
        <v>2.3E-2</v>
      </c>
      <c r="S18" s="381">
        <v>-9086000</v>
      </c>
      <c r="T18" s="386">
        <v>0.13800000000000001</v>
      </c>
      <c r="U18" s="383">
        <v>-29258000</v>
      </c>
      <c r="V18" s="387">
        <v>-5.6000000000000001E-2</v>
      </c>
      <c r="W18" s="384">
        <v>-8504000</v>
      </c>
      <c r="X18" s="388">
        <v>-0.372</v>
      </c>
      <c r="Y18" s="381">
        <v>-7100000</v>
      </c>
      <c r="Z18" s="388">
        <v>-1.4E-2</v>
      </c>
      <c r="AA18" s="381">
        <v>-15604000</v>
      </c>
      <c r="AB18" s="385">
        <v>-0.182</v>
      </c>
      <c r="AC18" s="381">
        <v>-7697000</v>
      </c>
      <c r="AD18" s="385">
        <v>-0.104</v>
      </c>
      <c r="AE18" s="381">
        <v>-23302000</v>
      </c>
      <c r="AF18" s="385">
        <v>-0.155</v>
      </c>
      <c r="AG18" s="381">
        <v>-8987000</v>
      </c>
      <c r="AH18" s="389">
        <v>1.0999999999999999E-2</v>
      </c>
      <c r="AI18" s="383">
        <v>-32289000</v>
      </c>
      <c r="AJ18" s="390">
        <v>-0.104</v>
      </c>
      <c r="AK18" s="384">
        <v>-7820000</v>
      </c>
      <c r="AL18" s="385">
        <v>8.1000000000000003E-2</v>
      </c>
      <c r="AM18" s="381">
        <v>-5955000</v>
      </c>
      <c r="AN18" s="388">
        <v>0.161</v>
      </c>
      <c r="AO18" s="381">
        <v>-13775000</v>
      </c>
      <c r="AP18" s="388">
        <v>0.11700000000000001</v>
      </c>
      <c r="AQ18" s="391">
        <v>-6865000</v>
      </c>
      <c r="AR18" s="392">
        <v>0.108</v>
      </c>
      <c r="AS18" s="391">
        <v>-20639000</v>
      </c>
      <c r="AT18" s="392">
        <v>0.114</v>
      </c>
      <c r="AU18" s="391">
        <v>-8411000</v>
      </c>
      <c r="AV18" s="393">
        <v>6.4000000000000001E-2</v>
      </c>
      <c r="AW18" s="383">
        <v>-29050000</v>
      </c>
      <c r="AX18" s="394">
        <v>0.1</v>
      </c>
      <c r="AY18" s="384">
        <v>-8110000</v>
      </c>
      <c r="AZ18" s="385">
        <v>-3.6999999999999998E-2</v>
      </c>
      <c r="BA18" s="381">
        <v>-8897000</v>
      </c>
      <c r="BB18" s="388">
        <v>-0.49399999999999999</v>
      </c>
      <c r="BC18" s="381">
        <v>-17008000</v>
      </c>
      <c r="BD18" s="388">
        <v>-0.23499999999999999</v>
      </c>
      <c r="BE18" s="391">
        <v>-7495000</v>
      </c>
      <c r="BF18" s="392">
        <v>-9.1999999999999998E-2</v>
      </c>
      <c r="BG18" s="391">
        <v>-24503000</v>
      </c>
      <c r="BH18" s="392">
        <v>-0.187</v>
      </c>
      <c r="BI18" s="391">
        <v>-11661000</v>
      </c>
      <c r="BJ18" s="393">
        <v>-0.38700000000000001</v>
      </c>
      <c r="BK18" s="383">
        <v>-36164000</v>
      </c>
      <c r="BL18" s="394">
        <v>-0.245</v>
      </c>
      <c r="BM18" s="131"/>
    </row>
    <row r="19" spans="1:65" x14ac:dyDescent="0.2">
      <c r="A19" s="395"/>
      <c r="H19" s="396"/>
      <c r="I19" s="397"/>
      <c r="U19" s="396"/>
      <c r="V19" s="396"/>
      <c r="W19" s="397"/>
      <c r="AI19" s="396"/>
      <c r="AJ19" s="396"/>
      <c r="AK19" s="397"/>
      <c r="AW19" s="396"/>
      <c r="AX19" s="396"/>
      <c r="AY19" s="397"/>
      <c r="BK19" s="396"/>
      <c r="BL19" s="396"/>
      <c r="BM19" s="131"/>
    </row>
    <row r="20" spans="1:65" x14ac:dyDescent="0.2">
      <c r="A20" s="291" t="s">
        <v>71</v>
      </c>
      <c r="B20" s="292">
        <v>55104000</v>
      </c>
      <c r="C20" s="292">
        <v>50344000</v>
      </c>
      <c r="D20" s="292">
        <v>105448000</v>
      </c>
      <c r="E20" s="292">
        <v>52175000</v>
      </c>
      <c r="F20" s="292">
        <v>157623000</v>
      </c>
      <c r="G20" s="293">
        <v>54686000</v>
      </c>
      <c r="H20" s="294">
        <v>212309000</v>
      </c>
      <c r="I20" s="295">
        <v>55056000</v>
      </c>
      <c r="J20" s="296">
        <v>-1E-3</v>
      </c>
      <c r="K20" s="292">
        <v>55160000</v>
      </c>
      <c r="L20" s="296">
        <v>9.6000000000000002E-2</v>
      </c>
      <c r="M20" s="292">
        <v>110215000</v>
      </c>
      <c r="N20" s="296">
        <v>4.4999999999999998E-2</v>
      </c>
      <c r="O20" s="292">
        <v>54484000</v>
      </c>
      <c r="P20" s="296">
        <v>4.3999999999999997E-2</v>
      </c>
      <c r="Q20" s="292">
        <v>164700000</v>
      </c>
      <c r="R20" s="296">
        <v>4.4999999999999998E-2</v>
      </c>
      <c r="S20" s="292">
        <v>58129000</v>
      </c>
      <c r="T20" s="297">
        <v>6.3E-2</v>
      </c>
      <c r="U20" s="294">
        <v>222829000</v>
      </c>
      <c r="V20" s="298">
        <v>0.05</v>
      </c>
      <c r="W20" s="295">
        <v>58649000</v>
      </c>
      <c r="X20" s="296">
        <v>6.5000000000000002E-2</v>
      </c>
      <c r="Y20" s="292">
        <v>62048000</v>
      </c>
      <c r="Z20" s="296">
        <v>0.125</v>
      </c>
      <c r="AA20" s="292">
        <v>120698000</v>
      </c>
      <c r="AB20" s="296">
        <v>9.5000000000000001E-2</v>
      </c>
      <c r="AC20" s="292">
        <v>63921000</v>
      </c>
      <c r="AD20" s="296">
        <v>0.17299999999999999</v>
      </c>
      <c r="AE20" s="292">
        <v>184618000</v>
      </c>
      <c r="AF20" s="296">
        <v>0.121</v>
      </c>
      <c r="AG20" s="292">
        <v>66478000</v>
      </c>
      <c r="AH20" s="297">
        <v>0.14399999999999999</v>
      </c>
      <c r="AI20" s="294">
        <v>251097000</v>
      </c>
      <c r="AJ20" s="298">
        <v>0.127</v>
      </c>
      <c r="AK20" s="295">
        <v>68232000</v>
      </c>
      <c r="AL20" s="296">
        <v>0.16300000000000001</v>
      </c>
      <c r="AM20" s="292">
        <v>78244000</v>
      </c>
      <c r="AN20" s="296">
        <v>0.26100000000000001</v>
      </c>
      <c r="AO20" s="292">
        <v>146476000</v>
      </c>
      <c r="AP20" s="296">
        <v>0.214</v>
      </c>
      <c r="AQ20" s="282">
        <v>78061000</v>
      </c>
      <c r="AR20" s="288">
        <v>0.221</v>
      </c>
      <c r="AS20" s="282">
        <v>224537000</v>
      </c>
      <c r="AT20" s="285">
        <v>0.216</v>
      </c>
      <c r="AU20" s="282">
        <v>79408000</v>
      </c>
      <c r="AV20" s="289">
        <v>0.19400000000000001</v>
      </c>
      <c r="AW20" s="294">
        <v>303945000</v>
      </c>
      <c r="AX20" s="287">
        <v>0.21</v>
      </c>
      <c r="AY20" s="295">
        <v>79492000</v>
      </c>
      <c r="AZ20" s="296">
        <v>0.16500000000000001</v>
      </c>
      <c r="BA20" s="292">
        <v>86988000</v>
      </c>
      <c r="BB20" s="296">
        <v>0.112</v>
      </c>
      <c r="BC20" s="292">
        <v>166480000</v>
      </c>
      <c r="BD20" s="296">
        <v>0.13700000000000001</v>
      </c>
      <c r="BE20" s="282">
        <v>90658000</v>
      </c>
      <c r="BF20" s="288">
        <v>0.161</v>
      </c>
      <c r="BG20" s="282">
        <v>257138000</v>
      </c>
      <c r="BH20" s="285">
        <v>0.14499999999999999</v>
      </c>
      <c r="BI20" s="282">
        <v>90972000</v>
      </c>
      <c r="BJ20" s="289">
        <v>0.14599999999999999</v>
      </c>
      <c r="BK20" s="294">
        <v>348110000</v>
      </c>
      <c r="BL20" s="287">
        <v>0.14499999999999999</v>
      </c>
      <c r="BM20" s="131"/>
    </row>
    <row r="21" spans="1:65" x14ac:dyDescent="0.2">
      <c r="A21" s="299" t="s">
        <v>72</v>
      </c>
      <c r="B21" s="388">
        <v>0.61799999999999999</v>
      </c>
      <c r="C21" s="385">
        <v>0.6</v>
      </c>
      <c r="D21" s="385">
        <v>0.61</v>
      </c>
      <c r="E21" s="385">
        <v>0.58199999999999996</v>
      </c>
      <c r="F21" s="385">
        <v>0.6</v>
      </c>
      <c r="G21" s="389">
        <v>0.6</v>
      </c>
      <c r="H21" s="302">
        <v>0.6</v>
      </c>
      <c r="I21" s="303">
        <v>0.58699999999999997</v>
      </c>
      <c r="J21" s="306">
        <v>-3.1</v>
      </c>
      <c r="K21" s="300">
        <v>0.57499999999999996</v>
      </c>
      <c r="L21" s="306">
        <v>-2.5</v>
      </c>
      <c r="M21" s="300">
        <v>0.58099999999999996</v>
      </c>
      <c r="N21" s="306">
        <v>-2.9</v>
      </c>
      <c r="O21" s="300">
        <v>0.55900000000000005</v>
      </c>
      <c r="P21" s="306">
        <v>-2.2999999999999998</v>
      </c>
      <c r="Q21" s="300">
        <v>0.57399999999999995</v>
      </c>
      <c r="R21" s="306">
        <v>-2.7</v>
      </c>
      <c r="S21" s="300">
        <v>0.57099999999999995</v>
      </c>
      <c r="T21" s="304">
        <v>-2.9</v>
      </c>
      <c r="U21" s="302">
        <v>0.57299999999999995</v>
      </c>
      <c r="V21" s="305">
        <v>-2.7</v>
      </c>
      <c r="W21" s="303">
        <v>0.54400000000000004</v>
      </c>
      <c r="X21" s="306">
        <v>-4.4000000000000004</v>
      </c>
      <c r="Y21" s="300">
        <v>0.56599999999999995</v>
      </c>
      <c r="Z21" s="306">
        <v>-0.9</v>
      </c>
      <c r="AA21" s="398">
        <v>0.55500000000000005</v>
      </c>
      <c r="AB21" s="306">
        <v>-2.6</v>
      </c>
      <c r="AC21" s="398">
        <v>0.55700000000000005</v>
      </c>
      <c r="AD21" s="306">
        <v>-0.2</v>
      </c>
      <c r="AE21" s="300">
        <v>0.55600000000000005</v>
      </c>
      <c r="AF21" s="306">
        <v>-1.8</v>
      </c>
      <c r="AG21" s="398">
        <v>0.57699999999999996</v>
      </c>
      <c r="AH21" s="304">
        <v>0.6</v>
      </c>
      <c r="AI21" s="399">
        <v>0.56100000000000005</v>
      </c>
      <c r="AJ21" s="305">
        <v>-1.2</v>
      </c>
      <c r="AK21" s="400">
        <v>0.56000000000000005</v>
      </c>
      <c r="AL21" s="306">
        <v>1.6</v>
      </c>
      <c r="AM21" s="398">
        <v>0.64200000000000002</v>
      </c>
      <c r="AN21" s="306">
        <v>7.6</v>
      </c>
      <c r="AO21" s="398">
        <v>0.60099999999999998</v>
      </c>
      <c r="AP21" s="306">
        <v>4.5999999999999996</v>
      </c>
      <c r="AQ21" s="398">
        <v>0.58799999999999997</v>
      </c>
      <c r="AR21" s="307">
        <v>3.1</v>
      </c>
      <c r="AS21" s="398">
        <v>0.59599999999999997</v>
      </c>
      <c r="AT21" s="307">
        <v>4.0999999999999996</v>
      </c>
      <c r="AU21" s="398">
        <v>0.59899999999999998</v>
      </c>
      <c r="AV21" s="308">
        <v>2.2000000000000002</v>
      </c>
      <c r="AW21" s="399">
        <v>0.59699999999999998</v>
      </c>
      <c r="AX21" s="309">
        <v>3.6</v>
      </c>
      <c r="AY21" s="400">
        <v>0.58399999999999996</v>
      </c>
      <c r="AZ21" s="310" t="s">
        <v>61</v>
      </c>
      <c r="BA21" s="398">
        <v>0.623</v>
      </c>
      <c r="BB21" s="306">
        <v>-1.8</v>
      </c>
      <c r="BC21" s="398">
        <v>0.60399999999999998</v>
      </c>
      <c r="BD21" s="306">
        <v>0.3</v>
      </c>
      <c r="BE21" s="398">
        <v>0.629</v>
      </c>
      <c r="BF21" s="307">
        <v>4.0999999999999996</v>
      </c>
      <c r="BG21" s="398">
        <v>0.61299999999999999</v>
      </c>
      <c r="BH21" s="307">
        <v>1.7</v>
      </c>
      <c r="BI21" s="398">
        <v>0.62</v>
      </c>
      <c r="BJ21" s="308">
        <v>2.1</v>
      </c>
      <c r="BK21" s="399">
        <v>0.61499999999999999</v>
      </c>
      <c r="BL21" s="309">
        <v>1.8</v>
      </c>
      <c r="BM21" s="131"/>
    </row>
    <row r="22" spans="1:65" x14ac:dyDescent="0.2">
      <c r="A22" s="401" t="s">
        <v>63</v>
      </c>
      <c r="B22" s="402"/>
      <c r="C22" s="402"/>
      <c r="D22" s="402"/>
      <c r="E22" s="402"/>
      <c r="F22" s="402"/>
      <c r="G22" s="403"/>
      <c r="H22" s="404"/>
      <c r="I22" s="405"/>
      <c r="J22" s="402"/>
      <c r="K22" s="402"/>
      <c r="L22" s="402"/>
      <c r="M22" s="402"/>
      <c r="N22" s="402"/>
      <c r="O22" s="402"/>
      <c r="P22" s="402"/>
      <c r="Q22" s="402"/>
      <c r="R22" s="402"/>
      <c r="S22" s="402"/>
      <c r="T22" s="403"/>
      <c r="U22" s="404"/>
      <c r="V22" s="404"/>
      <c r="W22" s="406">
        <v>46632000</v>
      </c>
      <c r="X22" s="402"/>
      <c r="Y22" s="407">
        <v>47653000</v>
      </c>
      <c r="Z22" s="402"/>
      <c r="AA22" s="407">
        <v>94285000</v>
      </c>
      <c r="AB22" s="402"/>
      <c r="AC22" s="407">
        <v>48865000</v>
      </c>
      <c r="AD22" s="402"/>
      <c r="AE22" s="407">
        <v>143151000</v>
      </c>
      <c r="AF22" s="402"/>
      <c r="AG22" s="407">
        <v>49878000</v>
      </c>
      <c r="AH22" s="403"/>
      <c r="AI22" s="408">
        <v>193029000</v>
      </c>
      <c r="AJ22" s="172"/>
      <c r="AK22" s="406">
        <v>52304000</v>
      </c>
      <c r="AL22" s="409">
        <v>0.122</v>
      </c>
      <c r="AM22" s="407">
        <v>59678000</v>
      </c>
      <c r="AN22" s="409">
        <v>0.252</v>
      </c>
      <c r="AO22" s="407">
        <v>111982000</v>
      </c>
      <c r="AP22" s="409">
        <v>0.188</v>
      </c>
      <c r="AQ22" s="407">
        <v>59045000</v>
      </c>
      <c r="AR22" s="410">
        <v>0.20799999999999999</v>
      </c>
      <c r="AS22" s="407">
        <v>171027000</v>
      </c>
      <c r="AT22" s="409">
        <v>0.19500000000000001</v>
      </c>
      <c r="AU22" s="407">
        <v>59802000</v>
      </c>
      <c r="AV22" s="411">
        <v>0.19900000000000001</v>
      </c>
      <c r="AW22" s="412">
        <v>230829000</v>
      </c>
      <c r="AX22" s="413">
        <v>0.19600000000000001</v>
      </c>
      <c r="AY22" s="406">
        <v>60146000</v>
      </c>
      <c r="AZ22" s="409">
        <v>0.15</v>
      </c>
      <c r="BA22" s="407">
        <v>63914000</v>
      </c>
      <c r="BB22" s="409">
        <v>7.0999999999999994E-2</v>
      </c>
      <c r="BC22" s="407">
        <v>124061000</v>
      </c>
      <c r="BD22" s="409">
        <v>0.108</v>
      </c>
      <c r="BE22" s="407">
        <v>65725000</v>
      </c>
      <c r="BF22" s="410">
        <v>0.113</v>
      </c>
      <c r="BG22" s="407">
        <v>189786000</v>
      </c>
      <c r="BH22" s="409">
        <v>0.11</v>
      </c>
      <c r="BI22" s="407">
        <v>66058000</v>
      </c>
      <c r="BJ22" s="411">
        <v>0.105</v>
      </c>
      <c r="BK22" s="412">
        <v>255844000</v>
      </c>
      <c r="BL22" s="413">
        <v>0.108</v>
      </c>
      <c r="BM22" s="131"/>
    </row>
    <row r="23" spans="1:65" x14ac:dyDescent="0.2">
      <c r="A23" s="414" t="s">
        <v>73</v>
      </c>
      <c r="B23" s="342"/>
      <c r="C23" s="342"/>
      <c r="D23" s="342"/>
      <c r="E23" s="342"/>
      <c r="F23" s="342"/>
      <c r="G23" s="343"/>
      <c r="H23" s="344"/>
      <c r="I23" s="345"/>
      <c r="J23" s="342"/>
      <c r="K23" s="342"/>
      <c r="L23" s="342"/>
      <c r="M23" s="342"/>
      <c r="N23" s="342"/>
      <c r="O23" s="342"/>
      <c r="P23" s="342"/>
      <c r="Q23" s="342"/>
      <c r="R23" s="342"/>
      <c r="S23" s="342"/>
      <c r="T23" s="343"/>
      <c r="U23" s="344"/>
      <c r="V23" s="344"/>
      <c r="W23" s="415">
        <v>0.57499999999999996</v>
      </c>
      <c r="X23" s="342"/>
      <c r="Y23" s="416">
        <v>0.58599999999999997</v>
      </c>
      <c r="Z23" s="342"/>
      <c r="AA23" s="417">
        <v>0.57999999999999996</v>
      </c>
      <c r="AB23" s="342"/>
      <c r="AC23" s="417">
        <v>0.57899999999999996</v>
      </c>
      <c r="AD23" s="342"/>
      <c r="AE23" s="416">
        <v>0.57999999999999996</v>
      </c>
      <c r="AF23" s="342"/>
      <c r="AG23" s="417">
        <v>0.59299999999999997</v>
      </c>
      <c r="AH23" s="343"/>
      <c r="AI23" s="418">
        <v>0.58299999999999996</v>
      </c>
      <c r="AJ23" s="419"/>
      <c r="AK23" s="415">
        <v>0.59099999999999997</v>
      </c>
      <c r="AL23" s="420">
        <v>1.6</v>
      </c>
      <c r="AM23" s="417">
        <v>0.67900000000000005</v>
      </c>
      <c r="AN23" s="420">
        <v>9.3000000000000007</v>
      </c>
      <c r="AO23" s="417">
        <v>0.63500000000000001</v>
      </c>
      <c r="AP23" s="420">
        <v>5.4</v>
      </c>
      <c r="AQ23" s="417">
        <v>0.60799999999999998</v>
      </c>
      <c r="AR23" s="421">
        <v>2.9</v>
      </c>
      <c r="AS23" s="417">
        <v>0.625</v>
      </c>
      <c r="AT23" s="421">
        <v>4.5</v>
      </c>
      <c r="AU23" s="417">
        <v>0.61699999999999999</v>
      </c>
      <c r="AV23" s="422">
        <v>2.4</v>
      </c>
      <c r="AW23" s="418">
        <v>0.623</v>
      </c>
      <c r="AX23" s="423">
        <v>4</v>
      </c>
      <c r="AY23" s="415">
        <v>0.60599999999999998</v>
      </c>
      <c r="AZ23" s="420">
        <v>1.5</v>
      </c>
      <c r="BA23" s="417">
        <v>0.63200000000000001</v>
      </c>
      <c r="BB23" s="420">
        <v>-4.7</v>
      </c>
      <c r="BC23" s="417">
        <v>0.61899999999999999</v>
      </c>
      <c r="BD23" s="420">
        <v>-1.6</v>
      </c>
      <c r="BE23" s="417">
        <v>0.63600000000000001</v>
      </c>
      <c r="BF23" s="421">
        <v>2.7</v>
      </c>
      <c r="BG23" s="417">
        <v>0.625</v>
      </c>
      <c r="BH23" s="421">
        <v>-0.1</v>
      </c>
      <c r="BI23" s="417">
        <v>0.622</v>
      </c>
      <c r="BJ23" s="422">
        <v>0.5</v>
      </c>
      <c r="BK23" s="418">
        <v>0.624</v>
      </c>
      <c r="BL23" s="423">
        <v>0.1</v>
      </c>
      <c r="BM23" s="131"/>
    </row>
    <row r="24" spans="1:65" x14ac:dyDescent="0.2">
      <c r="A24" s="424" t="s">
        <v>64</v>
      </c>
      <c r="B24" s="425"/>
      <c r="C24" s="425"/>
      <c r="D24" s="425"/>
      <c r="E24" s="425"/>
      <c r="F24" s="425"/>
      <c r="G24" s="426"/>
      <c r="H24" s="427"/>
      <c r="I24" s="428"/>
      <c r="J24" s="425"/>
      <c r="K24" s="425"/>
      <c r="L24" s="425"/>
      <c r="M24" s="425"/>
      <c r="N24" s="425"/>
      <c r="O24" s="425"/>
      <c r="P24" s="425"/>
      <c r="Q24" s="425"/>
      <c r="R24" s="425"/>
      <c r="S24" s="425"/>
      <c r="T24" s="426"/>
      <c r="U24" s="427"/>
      <c r="V24" s="427"/>
      <c r="W24" s="429">
        <v>12017000</v>
      </c>
      <c r="X24" s="425"/>
      <c r="Y24" s="430">
        <v>14396000</v>
      </c>
      <c r="Z24" s="425"/>
      <c r="AA24" s="430">
        <v>26412000</v>
      </c>
      <c r="AB24" s="425"/>
      <c r="AC24" s="430">
        <v>15055000</v>
      </c>
      <c r="AD24" s="425"/>
      <c r="AE24" s="430">
        <v>41468000</v>
      </c>
      <c r="AF24" s="425"/>
      <c r="AG24" s="430">
        <v>16600000</v>
      </c>
      <c r="AH24" s="426"/>
      <c r="AI24" s="431">
        <v>58068000</v>
      </c>
      <c r="AJ24" s="427"/>
      <c r="AK24" s="429">
        <v>15927000</v>
      </c>
      <c r="AL24" s="432">
        <v>0.32500000000000001</v>
      </c>
      <c r="AM24" s="430">
        <v>18566000</v>
      </c>
      <c r="AN24" s="432">
        <v>0.28999999999999998</v>
      </c>
      <c r="AO24" s="430">
        <v>34494000</v>
      </c>
      <c r="AP24" s="432">
        <v>0.30599999999999999</v>
      </c>
      <c r="AQ24" s="430">
        <v>19016000</v>
      </c>
      <c r="AR24" s="433">
        <v>0.26300000000000001</v>
      </c>
      <c r="AS24" s="430">
        <v>53510000</v>
      </c>
      <c r="AT24" s="432">
        <v>0.28999999999999998</v>
      </c>
      <c r="AU24" s="430">
        <v>19606000</v>
      </c>
      <c r="AV24" s="434">
        <v>0.18099999999999999</v>
      </c>
      <c r="AW24" s="431">
        <v>73116000</v>
      </c>
      <c r="AX24" s="435">
        <v>0.25900000000000001</v>
      </c>
      <c r="AY24" s="429">
        <v>19346000</v>
      </c>
      <c r="AZ24" s="432">
        <v>0.215</v>
      </c>
      <c r="BA24" s="430">
        <v>23073000</v>
      </c>
      <c r="BB24" s="432">
        <v>0.24299999999999999</v>
      </c>
      <c r="BC24" s="430">
        <v>42419000</v>
      </c>
      <c r="BD24" s="432">
        <v>0.23</v>
      </c>
      <c r="BE24" s="430">
        <v>24933000</v>
      </c>
      <c r="BF24" s="433">
        <v>0.311</v>
      </c>
      <c r="BG24" s="430">
        <v>67352000</v>
      </c>
      <c r="BH24" s="432">
        <v>0.25900000000000001</v>
      </c>
      <c r="BI24" s="430">
        <v>24914000</v>
      </c>
      <c r="BJ24" s="434">
        <v>0.27100000000000002</v>
      </c>
      <c r="BK24" s="431">
        <v>92266000</v>
      </c>
      <c r="BL24" s="435">
        <v>0.26200000000000001</v>
      </c>
      <c r="BM24" s="131"/>
    </row>
    <row r="25" spans="1:65" x14ac:dyDescent="0.2">
      <c r="A25" s="436" t="s">
        <v>73</v>
      </c>
      <c r="B25" s="356"/>
      <c r="C25" s="356"/>
      <c r="D25" s="356"/>
      <c r="E25" s="356"/>
      <c r="F25" s="356"/>
      <c r="G25" s="357"/>
      <c r="H25" s="358"/>
      <c r="I25" s="359"/>
      <c r="J25" s="356"/>
      <c r="K25" s="356"/>
      <c r="L25" s="356"/>
      <c r="M25" s="356"/>
      <c r="N25" s="356"/>
      <c r="O25" s="356"/>
      <c r="P25" s="356"/>
      <c r="Q25" s="356"/>
      <c r="R25" s="356"/>
      <c r="S25" s="356"/>
      <c r="T25" s="357"/>
      <c r="U25" s="358"/>
      <c r="V25" s="358"/>
      <c r="W25" s="437">
        <v>0.45</v>
      </c>
      <c r="X25" s="356"/>
      <c r="Y25" s="438">
        <v>0.50700000000000001</v>
      </c>
      <c r="Z25" s="356"/>
      <c r="AA25" s="438">
        <v>0.47899999999999998</v>
      </c>
      <c r="AB25" s="356"/>
      <c r="AC25" s="438">
        <v>0.495</v>
      </c>
      <c r="AD25" s="356"/>
      <c r="AE25" s="439">
        <v>0.48499999999999999</v>
      </c>
      <c r="AF25" s="356"/>
      <c r="AG25" s="438">
        <v>0.53400000000000003</v>
      </c>
      <c r="AH25" s="357"/>
      <c r="AI25" s="440">
        <v>0.498</v>
      </c>
      <c r="AJ25" s="441"/>
      <c r="AK25" s="442">
        <v>0.47799999999999998</v>
      </c>
      <c r="AL25" s="443">
        <v>2.9</v>
      </c>
      <c r="AM25" s="438">
        <v>0.54500000000000004</v>
      </c>
      <c r="AN25" s="443">
        <v>3.8</v>
      </c>
      <c r="AO25" s="438">
        <v>0.51200000000000001</v>
      </c>
      <c r="AP25" s="443">
        <v>3.3</v>
      </c>
      <c r="AQ25" s="438">
        <v>0.53200000000000003</v>
      </c>
      <c r="AR25" s="443">
        <v>3.7</v>
      </c>
      <c r="AS25" s="438">
        <v>0.51900000000000002</v>
      </c>
      <c r="AT25" s="443">
        <v>3.4</v>
      </c>
      <c r="AU25" s="438">
        <v>0.55000000000000004</v>
      </c>
      <c r="AV25" s="444">
        <v>1.6</v>
      </c>
      <c r="AW25" s="440">
        <v>0.52700000000000002</v>
      </c>
      <c r="AX25" s="445">
        <v>2.9</v>
      </c>
      <c r="AY25" s="442">
        <v>0.52600000000000002</v>
      </c>
      <c r="AZ25" s="443">
        <v>4.8</v>
      </c>
      <c r="BA25" s="438">
        <v>0.6</v>
      </c>
      <c r="BB25" s="443">
        <v>5.5</v>
      </c>
      <c r="BC25" s="438">
        <v>0.56399999999999995</v>
      </c>
      <c r="BD25" s="443">
        <v>5.2</v>
      </c>
      <c r="BE25" s="438">
        <v>0.61299999999999999</v>
      </c>
      <c r="BF25" s="443">
        <v>8.1</v>
      </c>
      <c r="BG25" s="438">
        <v>0.58099999999999996</v>
      </c>
      <c r="BH25" s="443">
        <v>6.2</v>
      </c>
      <c r="BI25" s="438">
        <v>0.61499999999999999</v>
      </c>
      <c r="BJ25" s="444">
        <v>6.5</v>
      </c>
      <c r="BK25" s="440">
        <v>0.59</v>
      </c>
      <c r="BL25" s="445">
        <v>6.3</v>
      </c>
      <c r="BM25" s="131"/>
    </row>
    <row r="26" spans="1:65" x14ac:dyDescent="0.2">
      <c r="A26" s="446"/>
      <c r="H26" s="371"/>
      <c r="I26" s="372"/>
      <c r="U26" s="371"/>
      <c r="V26" s="371"/>
      <c r="W26" s="372"/>
      <c r="AI26" s="371"/>
      <c r="AJ26" s="371"/>
      <c r="AK26" s="372"/>
      <c r="AW26" s="371"/>
      <c r="AX26" s="447"/>
      <c r="AY26" s="372"/>
      <c r="BK26" s="371"/>
      <c r="BL26" s="447"/>
      <c r="BM26" s="131"/>
    </row>
    <row r="27" spans="1:65" x14ac:dyDescent="0.2">
      <c r="A27" s="291" t="s">
        <v>74</v>
      </c>
      <c r="B27" s="373">
        <v>-2518000</v>
      </c>
      <c r="C27" s="373">
        <v>-6535000</v>
      </c>
      <c r="D27" s="373">
        <v>-9053000</v>
      </c>
      <c r="E27" s="373">
        <v>-8104000</v>
      </c>
      <c r="F27" s="373">
        <v>-17157000</v>
      </c>
      <c r="G27" s="374">
        <v>3109000</v>
      </c>
      <c r="H27" s="375">
        <v>-14049000</v>
      </c>
      <c r="I27" s="376">
        <v>-2768000</v>
      </c>
      <c r="J27" s="296">
        <v>-9.9000000000000005E-2</v>
      </c>
      <c r="K27" s="373">
        <v>-6172000</v>
      </c>
      <c r="L27" s="296">
        <v>5.6000000000000001E-2</v>
      </c>
      <c r="M27" s="373">
        <v>-8940000</v>
      </c>
      <c r="N27" s="296">
        <v>-1.2E-2</v>
      </c>
      <c r="O27" s="373">
        <v>-2379000</v>
      </c>
      <c r="P27" s="296">
        <v>0.70599999999999996</v>
      </c>
      <c r="Q27" s="373">
        <v>-11319000</v>
      </c>
      <c r="R27" s="296">
        <v>-0.34</v>
      </c>
      <c r="S27" s="373">
        <v>-10667000</v>
      </c>
      <c r="T27" s="297">
        <v>-4.431</v>
      </c>
      <c r="U27" s="375">
        <v>-21985000</v>
      </c>
      <c r="V27" s="298">
        <v>-0.56499999999999995</v>
      </c>
      <c r="W27" s="376">
        <v>-5040000</v>
      </c>
      <c r="X27" s="296">
        <v>-0.82099999999999995</v>
      </c>
      <c r="Y27" s="373">
        <v>-2593000</v>
      </c>
      <c r="Z27" s="377">
        <v>0.57999999999999996</v>
      </c>
      <c r="AA27" s="373">
        <v>-7634000</v>
      </c>
      <c r="AB27" s="377">
        <v>-0.14599999999999999</v>
      </c>
      <c r="AC27" s="373">
        <v>-10152000</v>
      </c>
      <c r="AD27" s="377">
        <v>-3.2679999999999998</v>
      </c>
      <c r="AE27" s="373">
        <v>-17786000</v>
      </c>
      <c r="AF27" s="377">
        <v>0.57099999999999995</v>
      </c>
      <c r="AG27" s="373">
        <v>-2716000</v>
      </c>
      <c r="AH27" s="297">
        <v>0.745</v>
      </c>
      <c r="AI27" s="375">
        <v>-20502000</v>
      </c>
      <c r="AJ27" s="379">
        <v>6.7000000000000004E-2</v>
      </c>
      <c r="AK27" s="376">
        <v>-10033000</v>
      </c>
      <c r="AL27" s="377">
        <v>0.99099999999999999</v>
      </c>
      <c r="AM27" s="373">
        <v>-8211000</v>
      </c>
      <c r="AN27" s="29" t="s">
        <v>75</v>
      </c>
      <c r="AO27" s="373">
        <v>-18245000</v>
      </c>
      <c r="AP27" s="29" t="s">
        <v>75</v>
      </c>
      <c r="AQ27" s="282">
        <v>5080000</v>
      </c>
      <c r="AR27" s="288">
        <v>0.5</v>
      </c>
      <c r="AS27" s="282">
        <v>23325000</v>
      </c>
      <c r="AT27" s="285">
        <v>-0.311</v>
      </c>
      <c r="AU27" s="380">
        <v>-1888000</v>
      </c>
      <c r="AV27" s="289">
        <v>0.30499999999999999</v>
      </c>
      <c r="AW27" s="375">
        <v>-25213000</v>
      </c>
      <c r="AX27" s="287">
        <v>-0.23</v>
      </c>
      <c r="AY27" s="376">
        <v>-12050000</v>
      </c>
      <c r="AZ27" s="377">
        <v>-0.20100000000000001</v>
      </c>
      <c r="BA27" s="373">
        <v>-15542000</v>
      </c>
      <c r="BB27" s="296">
        <v>-0.89300000000000002</v>
      </c>
      <c r="BC27" s="373">
        <v>-27592000</v>
      </c>
      <c r="BD27" s="296">
        <v>-0.51200000000000001</v>
      </c>
      <c r="BE27" s="373">
        <v>-5394000</v>
      </c>
      <c r="BF27" s="288">
        <v>-6.2E-2</v>
      </c>
      <c r="BG27" s="373">
        <v>-32986000</v>
      </c>
      <c r="BH27" s="285">
        <v>-0.41399999999999998</v>
      </c>
      <c r="BI27" s="373">
        <v>-13882000</v>
      </c>
      <c r="BJ27" s="29" t="s">
        <v>75</v>
      </c>
      <c r="BK27" s="375">
        <v>-46868000</v>
      </c>
      <c r="BL27" s="287">
        <v>-0.85899999999999999</v>
      </c>
      <c r="BM27" s="131"/>
    </row>
    <row r="28" spans="1:65" x14ac:dyDescent="0.2">
      <c r="A28" s="370" t="s">
        <v>76</v>
      </c>
      <c r="B28" s="381">
        <v>265000</v>
      </c>
      <c r="C28" s="381">
        <v>-4782000</v>
      </c>
      <c r="D28" s="381">
        <v>-4517000</v>
      </c>
      <c r="E28" s="381">
        <v>-7160000</v>
      </c>
      <c r="F28" s="381">
        <v>-11678000</v>
      </c>
      <c r="G28" s="382">
        <v>4724000</v>
      </c>
      <c r="H28" s="383">
        <v>-6954000</v>
      </c>
      <c r="I28" s="384">
        <v>-1379000</v>
      </c>
      <c r="J28" s="110" t="s">
        <v>77</v>
      </c>
      <c r="K28" s="381">
        <v>-4197000</v>
      </c>
      <c r="L28" s="388">
        <v>0.122</v>
      </c>
      <c r="M28" s="381">
        <v>-5575000</v>
      </c>
      <c r="N28" s="388">
        <v>0.23400000000000001</v>
      </c>
      <c r="O28" s="381">
        <v>59000</v>
      </c>
      <c r="P28" s="110" t="s">
        <v>77</v>
      </c>
      <c r="Q28" s="381">
        <v>-5516000</v>
      </c>
      <c r="R28" s="388">
        <v>-0.52800000000000002</v>
      </c>
      <c r="S28" s="381">
        <v>-5142000</v>
      </c>
      <c r="T28" s="386">
        <v>-2.089</v>
      </c>
      <c r="U28" s="383">
        <v>-10658000</v>
      </c>
      <c r="V28" s="387">
        <v>-0.53300000000000003</v>
      </c>
      <c r="W28" s="384">
        <v>-2676000</v>
      </c>
      <c r="X28" s="388">
        <v>-0.94199999999999995</v>
      </c>
      <c r="Y28" s="381">
        <v>-303000</v>
      </c>
      <c r="Z28" s="385">
        <v>0.92800000000000005</v>
      </c>
      <c r="AA28" s="381">
        <v>-2980000</v>
      </c>
      <c r="AB28" s="385">
        <v>-0.46600000000000003</v>
      </c>
      <c r="AC28" s="381">
        <v>-6226000</v>
      </c>
      <c r="AD28" s="110" t="s">
        <v>77</v>
      </c>
      <c r="AE28" s="381">
        <v>-9206000</v>
      </c>
      <c r="AF28" s="385">
        <v>0.66900000000000004</v>
      </c>
      <c r="AG28" s="381">
        <v>1462000</v>
      </c>
      <c r="AH28" s="448" t="s">
        <v>78</v>
      </c>
      <c r="AI28" s="383">
        <v>-7744000</v>
      </c>
      <c r="AJ28" s="390">
        <v>0.27300000000000002</v>
      </c>
      <c r="AK28" s="384">
        <v>-2961000</v>
      </c>
      <c r="AL28" s="385">
        <v>0.106</v>
      </c>
      <c r="AM28" s="381">
        <v>-6965000</v>
      </c>
      <c r="AN28" s="110" t="s">
        <v>75</v>
      </c>
      <c r="AO28" s="381">
        <v>-9925000</v>
      </c>
      <c r="AP28" s="110" t="s">
        <v>75</v>
      </c>
      <c r="AQ28" s="449">
        <v>1532000</v>
      </c>
      <c r="AR28" s="385">
        <v>0.754</v>
      </c>
      <c r="AS28" s="449">
        <v>11457000</v>
      </c>
      <c r="AT28" s="388">
        <v>-0.245</v>
      </c>
      <c r="AU28" s="449">
        <v>927000</v>
      </c>
      <c r="AV28" s="389">
        <v>0.36599999999999999</v>
      </c>
      <c r="AW28" s="383">
        <v>-10530000</v>
      </c>
      <c r="AX28" s="390">
        <v>-0.36</v>
      </c>
      <c r="AY28" s="384">
        <v>-9126000</v>
      </c>
      <c r="AZ28" s="110" t="s">
        <v>75</v>
      </c>
      <c r="BA28" s="381">
        <v>-9246000</v>
      </c>
      <c r="BB28" s="388">
        <v>-0.32800000000000001</v>
      </c>
      <c r="BC28" s="381">
        <v>-18372000</v>
      </c>
      <c r="BD28" s="388">
        <v>-0.85099999999999998</v>
      </c>
      <c r="BE28" s="381">
        <v>-2077000</v>
      </c>
      <c r="BF28" s="385">
        <v>-0.35599999999999998</v>
      </c>
      <c r="BG28" s="381">
        <v>-20449000</v>
      </c>
      <c r="BH28" s="388">
        <v>-0.78500000000000003</v>
      </c>
      <c r="BI28" s="381">
        <v>-7513000</v>
      </c>
      <c r="BJ28" s="110" t="s">
        <v>75</v>
      </c>
      <c r="BK28" s="383">
        <v>-27962000</v>
      </c>
      <c r="BL28" s="110" t="s">
        <v>75</v>
      </c>
      <c r="BM28" s="131"/>
    </row>
    <row r="29" spans="1:65" x14ac:dyDescent="0.2">
      <c r="A29" s="370" t="s">
        <v>79</v>
      </c>
      <c r="B29" s="381">
        <v>-537000</v>
      </c>
      <c r="C29" s="381">
        <v>-129000</v>
      </c>
      <c r="D29" s="381">
        <v>-667000</v>
      </c>
      <c r="E29" s="381">
        <v>-436000</v>
      </c>
      <c r="F29" s="381">
        <v>-1103000</v>
      </c>
      <c r="G29" s="382">
        <v>-439000</v>
      </c>
      <c r="H29" s="383">
        <v>-1542000</v>
      </c>
      <c r="I29" s="384">
        <v>-457000</v>
      </c>
      <c r="J29" s="388">
        <v>0.15</v>
      </c>
      <c r="K29" s="381">
        <v>-1631000</v>
      </c>
      <c r="L29" s="388">
        <v>-11.603999999999999</v>
      </c>
      <c r="M29" s="381">
        <v>-2087000</v>
      </c>
      <c r="N29" s="388">
        <v>2.1309999999999998</v>
      </c>
      <c r="O29" s="381">
        <v>-1534000</v>
      </c>
      <c r="P29" s="388">
        <v>-2.5190000000000001</v>
      </c>
      <c r="Q29" s="381">
        <v>-3621000</v>
      </c>
      <c r="R29" s="388">
        <v>2.2839999999999998</v>
      </c>
      <c r="S29" s="381">
        <v>-3264000</v>
      </c>
      <c r="T29" s="386">
        <v>6.4359999999999999</v>
      </c>
      <c r="U29" s="383">
        <v>-6885000</v>
      </c>
      <c r="V29" s="387">
        <v>-3.4670000000000001</v>
      </c>
      <c r="W29" s="384">
        <v>-1463000</v>
      </c>
      <c r="X29" s="388">
        <v>-2.2029999999999998</v>
      </c>
      <c r="Y29" s="381">
        <v>-1383000</v>
      </c>
      <c r="Z29" s="385">
        <v>0.152</v>
      </c>
      <c r="AA29" s="381">
        <v>-2846000</v>
      </c>
      <c r="AB29" s="385">
        <v>0.36399999999999999</v>
      </c>
      <c r="AC29" s="381">
        <v>-2607000</v>
      </c>
      <c r="AD29" s="385">
        <v>-0.69899999999999995</v>
      </c>
      <c r="AE29" s="381">
        <v>-5453000</v>
      </c>
      <c r="AF29" s="385">
        <v>0.50600000000000001</v>
      </c>
      <c r="AG29" s="381">
        <v>-756000</v>
      </c>
      <c r="AH29" s="386">
        <v>0.76800000000000002</v>
      </c>
      <c r="AI29" s="383">
        <v>-6209000</v>
      </c>
      <c r="AJ29" s="390">
        <v>9.8000000000000004E-2</v>
      </c>
      <c r="AK29" s="384">
        <v>-1684000</v>
      </c>
      <c r="AL29" s="385">
        <v>0.151</v>
      </c>
      <c r="AM29" s="381">
        <v>3000</v>
      </c>
      <c r="AN29" s="110" t="s">
        <v>78</v>
      </c>
      <c r="AO29" s="381">
        <v>-1680000</v>
      </c>
      <c r="AP29" s="388">
        <v>0.41</v>
      </c>
      <c r="AQ29" s="449">
        <v>1195000</v>
      </c>
      <c r="AR29" s="385">
        <v>0.54200000000000004</v>
      </c>
      <c r="AS29" s="449">
        <v>2875000</v>
      </c>
      <c r="AT29" s="388">
        <v>0.47299999999999998</v>
      </c>
      <c r="AU29" s="449">
        <v>311000</v>
      </c>
      <c r="AV29" s="448" t="s">
        <v>78</v>
      </c>
      <c r="AW29" s="383">
        <v>-2564000</v>
      </c>
      <c r="AX29" s="390">
        <v>0.58699999999999997</v>
      </c>
      <c r="AY29" s="384">
        <v>-740000</v>
      </c>
      <c r="AZ29" s="385">
        <v>0.56100000000000005</v>
      </c>
      <c r="BA29" s="381">
        <v>-3438000</v>
      </c>
      <c r="BB29" s="110" t="s">
        <v>75</v>
      </c>
      <c r="BC29" s="381">
        <v>-4178000</v>
      </c>
      <c r="BD29" s="110" t="s">
        <v>75</v>
      </c>
      <c r="BE29" s="381">
        <v>-1812000</v>
      </c>
      <c r="BF29" s="385">
        <v>-0.51600000000000001</v>
      </c>
      <c r="BG29" s="381">
        <v>-5989000</v>
      </c>
      <c r="BH29" s="110" t="s">
        <v>75</v>
      </c>
      <c r="BI29" s="381">
        <v>-3691000</v>
      </c>
      <c r="BJ29" s="110" t="s">
        <v>75</v>
      </c>
      <c r="BK29" s="383">
        <v>-9680000</v>
      </c>
      <c r="BL29" s="110" t="s">
        <v>75</v>
      </c>
      <c r="BM29" s="131"/>
    </row>
    <row r="30" spans="1:65" x14ac:dyDescent="0.2">
      <c r="A30" s="370" t="s">
        <v>80</v>
      </c>
      <c r="B30" s="381">
        <v>-1969000</v>
      </c>
      <c r="C30" s="381">
        <v>-1598000</v>
      </c>
      <c r="D30" s="381">
        <v>-3567000</v>
      </c>
      <c r="E30" s="381">
        <v>-340000</v>
      </c>
      <c r="F30" s="381">
        <v>-3907000</v>
      </c>
      <c r="G30" s="382">
        <v>-633000</v>
      </c>
      <c r="H30" s="383">
        <v>-4540000</v>
      </c>
      <c r="I30" s="384">
        <v>-920000</v>
      </c>
      <c r="J30" s="388">
        <v>0.53300000000000003</v>
      </c>
      <c r="K30" s="381">
        <v>-331000</v>
      </c>
      <c r="L30" s="388">
        <v>0.79300000000000004</v>
      </c>
      <c r="M30" s="381">
        <v>-1251000</v>
      </c>
      <c r="N30" s="388">
        <v>-0.64900000000000002</v>
      </c>
      <c r="O30" s="381">
        <v>-883000</v>
      </c>
      <c r="P30" s="388">
        <v>-1.5960000000000001</v>
      </c>
      <c r="Q30" s="381">
        <v>-2134000</v>
      </c>
      <c r="R30" s="388">
        <v>-0.45400000000000001</v>
      </c>
      <c r="S30" s="381">
        <v>-369000</v>
      </c>
      <c r="T30" s="386">
        <v>-0.41699999999999998</v>
      </c>
      <c r="U30" s="383">
        <v>-2503000</v>
      </c>
      <c r="V30" s="387">
        <v>0.44900000000000001</v>
      </c>
      <c r="W30" s="384">
        <v>-883000</v>
      </c>
      <c r="X30" s="388">
        <v>0.04</v>
      </c>
      <c r="Y30" s="381">
        <v>-886000</v>
      </c>
      <c r="Z30" s="385">
        <v>-1.677</v>
      </c>
      <c r="AA30" s="381">
        <v>-1769000</v>
      </c>
      <c r="AB30" s="385">
        <v>0.41399999999999998</v>
      </c>
      <c r="AC30" s="381">
        <v>-1313000</v>
      </c>
      <c r="AD30" s="388">
        <v>-0.48699999999999999</v>
      </c>
      <c r="AE30" s="381">
        <v>-3082000</v>
      </c>
      <c r="AF30" s="388">
        <v>0.44400000000000001</v>
      </c>
      <c r="AG30" s="381">
        <v>-2030000</v>
      </c>
      <c r="AH30" s="448" t="s">
        <v>75</v>
      </c>
      <c r="AI30" s="383">
        <v>-5112000</v>
      </c>
      <c r="AJ30" s="396" t="s">
        <v>75</v>
      </c>
      <c r="AK30" s="384">
        <v>-4875000</v>
      </c>
      <c r="AL30" s="385">
        <v>5.9180000000000001</v>
      </c>
      <c r="AM30" s="381">
        <v>-1111000</v>
      </c>
      <c r="AN30" s="388">
        <v>-0.55700000000000005</v>
      </c>
      <c r="AO30" s="381">
        <v>-5985000</v>
      </c>
      <c r="AP30" s="110" t="s">
        <v>75</v>
      </c>
      <c r="AQ30" s="449">
        <v>1975000</v>
      </c>
      <c r="AR30" s="110" t="s">
        <v>75</v>
      </c>
      <c r="AS30" s="449">
        <v>7960000</v>
      </c>
      <c r="AT30" s="110" t="s">
        <v>75</v>
      </c>
      <c r="AU30" s="381">
        <v>-3095000</v>
      </c>
      <c r="AV30" s="389">
        <v>-0.83399999999999996</v>
      </c>
      <c r="AW30" s="383">
        <v>-11056000</v>
      </c>
      <c r="AX30" s="396" t="s">
        <v>75</v>
      </c>
      <c r="AY30" s="384">
        <v>-2176000</v>
      </c>
      <c r="AZ30" s="385">
        <v>0.55400000000000005</v>
      </c>
      <c r="BA30" s="381">
        <v>-2833000</v>
      </c>
      <c r="BB30" s="110" t="s">
        <v>75</v>
      </c>
      <c r="BC30" s="381">
        <v>-5009000</v>
      </c>
      <c r="BD30" s="388">
        <v>0.16300000000000001</v>
      </c>
      <c r="BE30" s="381">
        <v>-1494000</v>
      </c>
      <c r="BF30" s="385">
        <v>0.24299999999999999</v>
      </c>
      <c r="BG30" s="381">
        <v>-6503000</v>
      </c>
      <c r="BH30" s="388">
        <v>0.183</v>
      </c>
      <c r="BI30" s="381">
        <v>-2647000</v>
      </c>
      <c r="BJ30" s="389">
        <v>0.14499999999999999</v>
      </c>
      <c r="BK30" s="383">
        <v>-9150000</v>
      </c>
      <c r="BL30" s="390">
        <v>0.17199999999999999</v>
      </c>
      <c r="BM30" s="131"/>
    </row>
    <row r="31" spans="1:65" x14ac:dyDescent="0.2">
      <c r="A31" s="370" t="s">
        <v>81</v>
      </c>
      <c r="B31" s="381">
        <v>-277000</v>
      </c>
      <c r="C31" s="381">
        <v>-26000</v>
      </c>
      <c r="D31" s="381">
        <v>-302000</v>
      </c>
      <c r="E31" s="381">
        <v>-168000</v>
      </c>
      <c r="F31" s="381">
        <v>-470000</v>
      </c>
      <c r="G31" s="382">
        <v>-543000</v>
      </c>
      <c r="H31" s="383">
        <v>-1013000</v>
      </c>
      <c r="I31" s="384">
        <v>-13000</v>
      </c>
      <c r="J31" s="388">
        <v>0.95299999999999996</v>
      </c>
      <c r="K31" s="381">
        <v>-13000</v>
      </c>
      <c r="L31" s="388">
        <v>0.47899999999999998</v>
      </c>
      <c r="M31" s="381">
        <v>-26000</v>
      </c>
      <c r="N31" s="388">
        <v>-0.91300000000000003</v>
      </c>
      <c r="O31" s="381">
        <v>-21000</v>
      </c>
      <c r="P31" s="388">
        <v>0.875</v>
      </c>
      <c r="Q31" s="381">
        <v>-47000</v>
      </c>
      <c r="R31" s="388">
        <v>-0.89900000000000002</v>
      </c>
      <c r="S31" s="381">
        <v>-1891000</v>
      </c>
      <c r="T31" s="386">
        <v>2.4820000000000002</v>
      </c>
      <c r="U31" s="383">
        <v>-1939000</v>
      </c>
      <c r="V31" s="387">
        <v>-0.91300000000000003</v>
      </c>
      <c r="W31" s="384">
        <v>-18000</v>
      </c>
      <c r="X31" s="388">
        <v>-0.34599999999999997</v>
      </c>
      <c r="Y31" s="381">
        <v>-21000</v>
      </c>
      <c r="Z31" s="385">
        <v>-0.55500000000000005</v>
      </c>
      <c r="AA31" s="381">
        <v>-38000</v>
      </c>
      <c r="AB31" s="385">
        <v>0.45200000000000001</v>
      </c>
      <c r="AC31" s="381">
        <v>-7000</v>
      </c>
      <c r="AD31" s="388">
        <v>0.68600000000000005</v>
      </c>
      <c r="AE31" s="381">
        <v>-45000</v>
      </c>
      <c r="AF31" s="388">
        <v>-5.0999999999999997E-2</v>
      </c>
      <c r="AG31" s="381">
        <v>-1392000</v>
      </c>
      <c r="AH31" s="386">
        <v>0.26400000000000001</v>
      </c>
      <c r="AI31" s="383">
        <v>-1437000</v>
      </c>
      <c r="AJ31" s="390">
        <v>0.25900000000000001</v>
      </c>
      <c r="AK31" s="384">
        <v>-515000</v>
      </c>
      <c r="AL31" s="385">
        <v>1.623</v>
      </c>
      <c r="AM31" s="381">
        <v>-139000</v>
      </c>
      <c r="AN31" s="388">
        <v>0.26800000000000002</v>
      </c>
      <c r="AO31" s="381">
        <v>-654000</v>
      </c>
      <c r="AP31" s="388">
        <v>-0.69199999999999995</v>
      </c>
      <c r="AQ31" s="449">
        <v>379000</v>
      </c>
      <c r="AR31" s="385">
        <v>-0.01</v>
      </c>
      <c r="AS31" s="449">
        <v>1033000</v>
      </c>
      <c r="AT31" s="388">
        <v>-0.35599999999999998</v>
      </c>
      <c r="AU31" s="381">
        <v>-31000</v>
      </c>
      <c r="AV31" s="389">
        <v>0.98199999999999998</v>
      </c>
      <c r="AW31" s="383">
        <v>-1064000</v>
      </c>
      <c r="AX31" s="390">
        <v>0.57399999999999995</v>
      </c>
      <c r="AY31" s="384">
        <v>-8000</v>
      </c>
      <c r="AZ31" s="385">
        <v>0.98399999999999999</v>
      </c>
      <c r="BA31" s="381">
        <v>-25000</v>
      </c>
      <c r="BB31" s="388">
        <v>0.82199999999999995</v>
      </c>
      <c r="BC31" s="381">
        <v>-33000</v>
      </c>
      <c r="BD31" s="388">
        <v>0.94899999999999995</v>
      </c>
      <c r="BE31" s="381">
        <v>-11000</v>
      </c>
      <c r="BF31" s="385">
        <v>0.97099999999999997</v>
      </c>
      <c r="BG31" s="381">
        <v>-44000</v>
      </c>
      <c r="BH31" s="388">
        <v>0.95699999999999996</v>
      </c>
      <c r="BI31" s="381">
        <v>-31000</v>
      </c>
      <c r="BJ31" s="389">
        <v>-6.0000000000000001E-3</v>
      </c>
      <c r="BK31" s="383">
        <v>-76000</v>
      </c>
      <c r="BL31" s="390">
        <v>0.92900000000000005</v>
      </c>
      <c r="BM31" s="131"/>
    </row>
    <row r="32" spans="1:65" x14ac:dyDescent="0.2">
      <c r="A32" s="450"/>
      <c r="H32" s="396"/>
      <c r="I32" s="397"/>
      <c r="U32" s="396"/>
      <c r="V32" s="396"/>
      <c r="W32" s="397"/>
      <c r="AI32" s="396"/>
      <c r="AJ32" s="396"/>
      <c r="AK32" s="397"/>
      <c r="AW32" s="396"/>
      <c r="AX32" s="396"/>
      <c r="AY32" s="397"/>
      <c r="BK32" s="396"/>
      <c r="BL32" s="396"/>
      <c r="BM32" s="131"/>
    </row>
    <row r="33" spans="1:65" x14ac:dyDescent="0.2">
      <c r="A33" s="291" t="s">
        <v>82</v>
      </c>
      <c r="B33" s="292">
        <v>52586000</v>
      </c>
      <c r="C33" s="292">
        <v>43809000</v>
      </c>
      <c r="D33" s="292">
        <v>96395000</v>
      </c>
      <c r="E33" s="292">
        <v>44071000</v>
      </c>
      <c r="F33" s="292">
        <v>140466000</v>
      </c>
      <c r="G33" s="293">
        <v>57795000</v>
      </c>
      <c r="H33" s="294">
        <v>198261000</v>
      </c>
      <c r="I33" s="451">
        <v>52287000</v>
      </c>
      <c r="J33" s="452">
        <v>-6.0000000000000001E-3</v>
      </c>
      <c r="K33" s="453">
        <v>48988000</v>
      </c>
      <c r="L33" s="452">
        <v>0.11799999999999999</v>
      </c>
      <c r="M33" s="292">
        <v>101276000</v>
      </c>
      <c r="N33" s="296">
        <v>5.0999999999999997E-2</v>
      </c>
      <c r="O33" s="292">
        <v>52106000</v>
      </c>
      <c r="P33" s="296">
        <v>0.182</v>
      </c>
      <c r="Q33" s="292">
        <v>153381000</v>
      </c>
      <c r="R33" s="296">
        <v>9.1999999999999998E-2</v>
      </c>
      <c r="S33" s="292">
        <v>47462000</v>
      </c>
      <c r="T33" s="297">
        <v>-0.17899999999999999</v>
      </c>
      <c r="U33" s="294">
        <v>200843000</v>
      </c>
      <c r="V33" s="298">
        <v>1.2999999999999999E-2</v>
      </c>
      <c r="W33" s="295">
        <v>53609000</v>
      </c>
      <c r="X33" s="296">
        <v>2.5000000000000001E-2</v>
      </c>
      <c r="Y33" s="292">
        <v>59455000</v>
      </c>
      <c r="Z33" s="296">
        <v>0.214</v>
      </c>
      <c r="AA33" s="292">
        <v>113064000</v>
      </c>
      <c r="AB33" s="296">
        <v>0.11600000000000001</v>
      </c>
      <c r="AC33" s="292">
        <v>53769000</v>
      </c>
      <c r="AD33" s="296">
        <v>3.2000000000000001E-2</v>
      </c>
      <c r="AE33" s="292">
        <v>166833000</v>
      </c>
      <c r="AF33" s="296">
        <v>8.7999999999999995E-2</v>
      </c>
      <c r="AG33" s="292">
        <v>63762000</v>
      </c>
      <c r="AH33" s="297">
        <v>0.34300000000000003</v>
      </c>
      <c r="AI33" s="294">
        <v>230595000</v>
      </c>
      <c r="AJ33" s="298">
        <v>0.14799999999999999</v>
      </c>
      <c r="AK33" s="295">
        <v>58198000</v>
      </c>
      <c r="AL33" s="296">
        <v>8.5999999999999993E-2</v>
      </c>
      <c r="AM33" s="292">
        <v>70032000</v>
      </c>
      <c r="AN33" s="296">
        <v>0.17799999999999999</v>
      </c>
      <c r="AO33" s="292">
        <v>128231000</v>
      </c>
      <c r="AP33" s="296">
        <v>0.13400000000000001</v>
      </c>
      <c r="AQ33" s="282">
        <v>72981000</v>
      </c>
      <c r="AR33" s="285">
        <v>0.35699999999999998</v>
      </c>
      <c r="AS33" s="282">
        <v>201212000</v>
      </c>
      <c r="AT33" s="285">
        <v>0.20599999999999999</v>
      </c>
      <c r="AU33" s="282">
        <v>77520000</v>
      </c>
      <c r="AV33" s="286">
        <v>0.216</v>
      </c>
      <c r="AW33" s="294">
        <v>278732000</v>
      </c>
      <c r="AX33" s="287">
        <v>0.20899999999999999</v>
      </c>
      <c r="AY33" s="295">
        <v>67443000</v>
      </c>
      <c r="AZ33" s="296">
        <v>0.159</v>
      </c>
      <c r="BA33" s="292">
        <v>71445000</v>
      </c>
      <c r="BB33" s="296">
        <v>0.02</v>
      </c>
      <c r="BC33" s="292">
        <v>138888000</v>
      </c>
      <c r="BD33" s="296">
        <v>8.3000000000000004E-2</v>
      </c>
      <c r="BE33" s="282">
        <v>85264000</v>
      </c>
      <c r="BF33" s="285">
        <v>0.16800000000000001</v>
      </c>
      <c r="BG33" s="282">
        <v>224152000</v>
      </c>
      <c r="BH33" s="285">
        <v>0.114</v>
      </c>
      <c r="BI33" s="282">
        <v>77089000</v>
      </c>
      <c r="BJ33" s="286">
        <v>-6.0000000000000001E-3</v>
      </c>
      <c r="BK33" s="294">
        <v>301242000</v>
      </c>
      <c r="BL33" s="287">
        <v>8.1000000000000003E-2</v>
      </c>
      <c r="BM33" s="131"/>
    </row>
    <row r="34" spans="1:65" x14ac:dyDescent="0.2">
      <c r="A34" s="454"/>
      <c r="H34" s="396"/>
      <c r="I34" s="455"/>
      <c r="J34" s="456"/>
      <c r="K34" s="456"/>
      <c r="L34" s="456"/>
      <c r="U34" s="396"/>
      <c r="V34" s="396"/>
      <c r="W34" s="397"/>
      <c r="AI34" s="396"/>
      <c r="AJ34" s="396"/>
      <c r="AK34" s="397"/>
      <c r="AW34" s="396"/>
      <c r="AX34" s="396"/>
      <c r="AY34" s="397"/>
      <c r="BK34" s="396"/>
      <c r="BL34" s="396"/>
      <c r="BM34" s="131"/>
    </row>
    <row r="35" spans="1:65" x14ac:dyDescent="0.2">
      <c r="A35" s="291" t="s">
        <v>83</v>
      </c>
      <c r="B35" s="373">
        <v>-12786000</v>
      </c>
      <c r="C35" s="373">
        <v>-12073000</v>
      </c>
      <c r="D35" s="373">
        <v>-24859000</v>
      </c>
      <c r="E35" s="373">
        <v>-12169000</v>
      </c>
      <c r="F35" s="373">
        <v>-37028000</v>
      </c>
      <c r="G35" s="374">
        <v>-14478000</v>
      </c>
      <c r="H35" s="375">
        <v>-51506000</v>
      </c>
      <c r="I35" s="376">
        <v>-13321000</v>
      </c>
      <c r="J35" s="377">
        <v>-4.2000000000000003E-2</v>
      </c>
      <c r="K35" s="373">
        <v>-14484000</v>
      </c>
      <c r="L35" s="377">
        <v>-0.2</v>
      </c>
      <c r="M35" s="373">
        <v>-27805000</v>
      </c>
      <c r="N35" s="377">
        <v>-0.11899999999999999</v>
      </c>
      <c r="O35" s="373">
        <v>-14930000</v>
      </c>
      <c r="P35" s="377">
        <v>-0.22700000000000001</v>
      </c>
      <c r="Q35" s="373">
        <v>-42736000</v>
      </c>
      <c r="R35" s="377">
        <v>-0.154</v>
      </c>
      <c r="S35" s="373">
        <v>-20369000</v>
      </c>
      <c r="T35" s="378">
        <v>-0.40699999999999997</v>
      </c>
      <c r="U35" s="375">
        <v>-63105000</v>
      </c>
      <c r="V35" s="379">
        <v>-0.22500000000000001</v>
      </c>
      <c r="W35" s="376">
        <v>-7549000</v>
      </c>
      <c r="X35" s="377">
        <v>0.433</v>
      </c>
      <c r="Y35" s="373">
        <v>-15207000</v>
      </c>
      <c r="Z35" s="377">
        <v>-0.05</v>
      </c>
      <c r="AA35" s="373">
        <v>-22756000</v>
      </c>
      <c r="AB35" s="377">
        <v>0.182</v>
      </c>
      <c r="AC35" s="373">
        <v>-8342000</v>
      </c>
      <c r="AD35" s="377">
        <v>0.441</v>
      </c>
      <c r="AE35" s="373">
        <v>-31098000</v>
      </c>
      <c r="AF35" s="377">
        <v>0.27200000000000002</v>
      </c>
      <c r="AG35" s="373">
        <v>-11202000</v>
      </c>
      <c r="AH35" s="378">
        <v>-0.45</v>
      </c>
      <c r="AI35" s="375">
        <v>-42300000</v>
      </c>
      <c r="AJ35" s="379">
        <v>0.33</v>
      </c>
      <c r="AK35" s="376">
        <v>-8005000</v>
      </c>
      <c r="AL35" s="377">
        <v>-0.06</v>
      </c>
      <c r="AM35" s="373">
        <v>-8158000</v>
      </c>
      <c r="AN35" s="377">
        <v>0.46400000000000002</v>
      </c>
      <c r="AO35" s="373">
        <v>-16163000</v>
      </c>
      <c r="AP35" s="377">
        <v>0.28999999999999998</v>
      </c>
      <c r="AQ35" s="380">
        <v>-9240000</v>
      </c>
      <c r="AR35" s="288">
        <v>-0.108</v>
      </c>
      <c r="AS35" s="380">
        <v>-25403000</v>
      </c>
      <c r="AT35" s="288">
        <v>0.183</v>
      </c>
      <c r="AU35" s="380">
        <v>-10928000</v>
      </c>
      <c r="AV35" s="289">
        <v>2.4E-2</v>
      </c>
      <c r="AW35" s="375">
        <v>-36331000</v>
      </c>
      <c r="AX35" s="287">
        <v>0.14099999999999999</v>
      </c>
      <c r="AY35" s="376">
        <v>-9596000</v>
      </c>
      <c r="AZ35" s="377">
        <v>-0.19900000000000001</v>
      </c>
      <c r="BA35" s="373">
        <v>-13903000</v>
      </c>
      <c r="BB35" s="377">
        <v>-0.70399999999999996</v>
      </c>
      <c r="BC35" s="373">
        <v>-23499000</v>
      </c>
      <c r="BD35" s="377">
        <v>-0.45400000000000001</v>
      </c>
      <c r="BE35" s="380">
        <v>-11480000</v>
      </c>
      <c r="BF35" s="288">
        <v>0.24199999999999999</v>
      </c>
      <c r="BG35" s="380">
        <v>-34979000</v>
      </c>
      <c r="BH35" s="288">
        <v>0.377</v>
      </c>
      <c r="BI35" s="380">
        <v>0</v>
      </c>
      <c r="BJ35" s="289">
        <f>BI35/AU35-1</f>
        <v>-1</v>
      </c>
      <c r="BK35" s="375">
        <v>-47073000</v>
      </c>
      <c r="BL35" s="287">
        <v>0.29599999999999999</v>
      </c>
      <c r="BM35" s="131"/>
    </row>
    <row r="36" spans="1:65" x14ac:dyDescent="0.2">
      <c r="A36" s="291"/>
      <c r="H36" s="396"/>
      <c r="I36" s="397"/>
      <c r="U36" s="396"/>
      <c r="V36" s="396"/>
      <c r="W36" s="397"/>
      <c r="AI36" s="396"/>
      <c r="AJ36" s="396"/>
      <c r="AK36" s="397"/>
      <c r="AW36" s="396"/>
      <c r="AX36" s="396"/>
      <c r="AY36" s="397"/>
      <c r="BK36" s="396"/>
      <c r="BL36" s="396"/>
      <c r="BM36" s="131"/>
    </row>
    <row r="37" spans="1:65" x14ac:dyDescent="0.2">
      <c r="A37" s="291" t="s">
        <v>84</v>
      </c>
      <c r="B37" s="373">
        <v>39799000</v>
      </c>
      <c r="C37" s="373">
        <v>31737000</v>
      </c>
      <c r="D37" s="373">
        <v>71536000</v>
      </c>
      <c r="E37" s="373">
        <v>31903000</v>
      </c>
      <c r="F37" s="373">
        <v>103439000</v>
      </c>
      <c r="G37" s="374">
        <v>43316000</v>
      </c>
      <c r="H37" s="375">
        <v>146755000</v>
      </c>
      <c r="I37" s="376">
        <v>38967000</v>
      </c>
      <c r="J37" s="377">
        <f>I37/B37-1</f>
        <v>-2.1000000000000001E-2</v>
      </c>
      <c r="K37" s="373">
        <v>34504000</v>
      </c>
      <c r="L37" s="377">
        <f>K37/C37-1</f>
        <v>8.6999999999999994E-2</v>
      </c>
      <c r="M37" s="373">
        <v>73470000</v>
      </c>
      <c r="N37" s="377">
        <f>M37/D37-1</f>
        <v>2.7E-2</v>
      </c>
      <c r="O37" s="373">
        <v>37176000</v>
      </c>
      <c r="P37" s="377">
        <f>O37/E37-1</f>
        <v>0.16500000000000001</v>
      </c>
      <c r="Q37" s="373">
        <v>110646000</v>
      </c>
      <c r="R37" s="377">
        <f>Q37/F37-1</f>
        <v>7.0000000000000007E-2</v>
      </c>
      <c r="S37" s="373">
        <v>27091000</v>
      </c>
      <c r="T37" s="378">
        <f>S37/G37-1</f>
        <v>-0.375</v>
      </c>
      <c r="U37" s="375">
        <v>137737000</v>
      </c>
      <c r="V37" s="379">
        <f>U37/H37-1</f>
        <v>-6.0999999999999999E-2</v>
      </c>
      <c r="W37" s="376">
        <v>46060000</v>
      </c>
      <c r="X37" s="377">
        <f>W37/I37-1</f>
        <v>0.182</v>
      </c>
      <c r="Y37" s="373">
        <v>44252000</v>
      </c>
      <c r="Z37" s="377">
        <f>Y37/K37-1</f>
        <v>0.28299999999999997</v>
      </c>
      <c r="AA37" s="373">
        <v>90312000</v>
      </c>
      <c r="AB37" s="377">
        <f>AA37/M37-1</f>
        <v>0.22900000000000001</v>
      </c>
      <c r="AC37" s="373">
        <v>45418000</v>
      </c>
      <c r="AD37" s="377">
        <f>AC37/O37-1</f>
        <v>0.222</v>
      </c>
      <c r="AE37" s="373">
        <v>135730000</v>
      </c>
      <c r="AF37" s="377">
        <f>AE37/Q37-1</f>
        <v>0.22700000000000001</v>
      </c>
      <c r="AG37" s="373">
        <v>52564000</v>
      </c>
      <c r="AH37" s="378">
        <f>AG37/S37-1</f>
        <v>0.94</v>
      </c>
      <c r="AI37" s="375">
        <v>188294000</v>
      </c>
      <c r="AJ37" s="379">
        <f>AI37/U37-1</f>
        <v>0.36699999999999999</v>
      </c>
      <c r="AK37" s="376">
        <v>50193000</v>
      </c>
      <c r="AL37" s="377">
        <f>AK37/W37-1</f>
        <v>0.09</v>
      </c>
      <c r="AM37" s="373">
        <v>61875000</v>
      </c>
      <c r="AN37" s="377">
        <f>AM37/Y37-1</f>
        <v>0.39800000000000002</v>
      </c>
      <c r="AO37" s="373">
        <v>112068000</v>
      </c>
      <c r="AP37" s="377">
        <f>AO37/AA37-1</f>
        <v>0.24099999999999999</v>
      </c>
      <c r="AQ37" s="373">
        <v>63741000</v>
      </c>
      <c r="AR37" s="377">
        <f>AQ37/AC37-1</f>
        <v>0.40300000000000002</v>
      </c>
      <c r="AS37" s="373">
        <v>175809000</v>
      </c>
      <c r="AT37" s="377">
        <f>AS37/AE37-1</f>
        <v>0.29499999999999998</v>
      </c>
      <c r="AU37" s="373">
        <v>66592000</v>
      </c>
      <c r="AV37" s="378">
        <f>AU37/AG37-1</f>
        <v>0.26700000000000002</v>
      </c>
      <c r="AW37" s="375">
        <v>242401000</v>
      </c>
      <c r="AX37" s="379">
        <f>AW37/AI37-1</f>
        <v>0.28699999999999998</v>
      </c>
      <c r="AY37" s="376">
        <v>57847000</v>
      </c>
      <c r="AZ37" s="377">
        <f>AY37/AK37-1</f>
        <v>0.152</v>
      </c>
      <c r="BA37" s="373">
        <v>57543000</v>
      </c>
      <c r="BB37" s="377">
        <f>BA37/AM37-1</f>
        <v>-7.0000000000000007E-2</v>
      </c>
      <c r="BC37" s="373">
        <v>115390000</v>
      </c>
      <c r="BD37" s="377">
        <f>BC37/AO37-1</f>
        <v>0.03</v>
      </c>
      <c r="BE37" s="373">
        <v>73784000</v>
      </c>
      <c r="BF37" s="377">
        <f>BE37/AQ37-1</f>
        <v>0.158</v>
      </c>
      <c r="BG37" s="373">
        <v>189173000</v>
      </c>
      <c r="BH37" s="377">
        <f>BG37/AS37-1</f>
        <v>7.5999999999999998E-2</v>
      </c>
      <c r="BI37" s="373">
        <v>0</v>
      </c>
      <c r="BJ37" s="378">
        <f>BI37/AU37-1</f>
        <v>-1</v>
      </c>
      <c r="BK37" s="375">
        <v>254168000</v>
      </c>
      <c r="BL37" s="379">
        <v>4.9000000000000002E-2</v>
      </c>
      <c r="BM37" s="131"/>
    </row>
    <row r="38" spans="1:65" x14ac:dyDescent="0.2">
      <c r="A38" s="395"/>
      <c r="H38" s="396"/>
      <c r="I38" s="397"/>
      <c r="U38" s="396"/>
      <c r="V38" s="396"/>
      <c r="W38" s="397"/>
      <c r="AI38" s="396"/>
      <c r="AJ38" s="396"/>
      <c r="AK38" s="397"/>
      <c r="AW38" s="396"/>
      <c r="AX38" s="396"/>
      <c r="AY38" s="397"/>
      <c r="BK38" s="396"/>
      <c r="BL38" s="396"/>
      <c r="BM38" s="131"/>
    </row>
    <row r="39" spans="1:65" x14ac:dyDescent="0.2">
      <c r="A39" s="395" t="s">
        <v>85</v>
      </c>
      <c r="B39" s="381">
        <v>-6415000</v>
      </c>
      <c r="C39" s="381">
        <v>-1401000</v>
      </c>
      <c r="D39" s="381">
        <v>-7816000</v>
      </c>
      <c r="E39" s="381">
        <v>2074000</v>
      </c>
      <c r="F39" s="381">
        <v>-5742000</v>
      </c>
      <c r="G39" s="382">
        <v>866000</v>
      </c>
      <c r="H39" s="383">
        <v>-4875000</v>
      </c>
      <c r="I39" s="384">
        <v>-3595000</v>
      </c>
      <c r="J39" s="377">
        <f>I39/B39-1</f>
        <v>-0.44</v>
      </c>
      <c r="K39" s="381">
        <v>-2047000</v>
      </c>
      <c r="L39" s="377">
        <f>K39/C39-1</f>
        <v>0.46100000000000002</v>
      </c>
      <c r="M39" s="381">
        <v>-5641000</v>
      </c>
      <c r="N39" s="377">
        <f>M39/D39-1</f>
        <v>-0.27800000000000002</v>
      </c>
      <c r="O39" s="381">
        <v>-1900000</v>
      </c>
      <c r="P39" s="377">
        <f>O39/E39-1</f>
        <v>-1.9159999999999999</v>
      </c>
      <c r="Q39" s="381">
        <v>-7541000</v>
      </c>
      <c r="R39" s="377">
        <f>Q39/F39-1</f>
        <v>0.313</v>
      </c>
      <c r="S39" s="381">
        <v>2527000</v>
      </c>
      <c r="T39" s="378">
        <f>S39/G39-1</f>
        <v>1.9179999999999999</v>
      </c>
      <c r="U39" s="383">
        <v>-5014000</v>
      </c>
      <c r="V39" s="379">
        <f>U39/H39-1</f>
        <v>2.9000000000000001E-2</v>
      </c>
      <c r="W39" s="384">
        <v>-16647000</v>
      </c>
      <c r="X39" s="377">
        <f>W39/I39-1</f>
        <v>3.6309999999999998</v>
      </c>
      <c r="Y39" s="381">
        <v>-4147000</v>
      </c>
      <c r="Z39" s="385">
        <f>Y39/K39-1</f>
        <v>1.026</v>
      </c>
      <c r="AA39" s="381">
        <v>-20794000</v>
      </c>
      <c r="AB39" s="385">
        <f>AA39/M39-1</f>
        <v>2.6859999999999999</v>
      </c>
      <c r="AC39" s="381">
        <v>313000</v>
      </c>
      <c r="AD39" s="385">
        <f>AC39/O39-1</f>
        <v>-1.165</v>
      </c>
      <c r="AE39" s="381">
        <v>-20481000</v>
      </c>
      <c r="AF39" s="385">
        <f>AE39/Q39-1</f>
        <v>1.716</v>
      </c>
      <c r="AG39" s="381">
        <v>6509000</v>
      </c>
      <c r="AH39" s="389">
        <f>AG39/S39-1</f>
        <v>1.5760000000000001</v>
      </c>
      <c r="AI39" s="383">
        <v>-13973000</v>
      </c>
      <c r="AJ39" s="390">
        <f>AI39/U39-1</f>
        <v>1.7869999999999999</v>
      </c>
      <c r="AK39" s="384">
        <v>-2651000</v>
      </c>
      <c r="AL39" s="385">
        <f>AK39/W39-1</f>
        <v>-0.84099999999999997</v>
      </c>
      <c r="AM39" s="381">
        <v>-3621000</v>
      </c>
      <c r="AN39" s="385">
        <f>AM39/Y39-1</f>
        <v>-0.127</v>
      </c>
      <c r="AO39" s="381">
        <v>-6273000</v>
      </c>
      <c r="AP39" s="385">
        <f>AO39/AA39-1</f>
        <v>-0.69799999999999995</v>
      </c>
      <c r="AQ39" s="381">
        <v>3146000</v>
      </c>
      <c r="AR39" s="385">
        <f>AQ39/AC39-1</f>
        <v>9.0510000000000002</v>
      </c>
      <c r="AS39" s="381">
        <v>-3127000</v>
      </c>
      <c r="AT39" s="385">
        <f>AS39/AE39-1</f>
        <v>-0.84699999999999998</v>
      </c>
      <c r="AU39" s="381">
        <v>3835000</v>
      </c>
      <c r="AV39" s="389">
        <f>AU39/AG39-1</f>
        <v>-0.41099999999999998</v>
      </c>
      <c r="AW39" s="383">
        <v>708000</v>
      </c>
      <c r="AX39" s="390">
        <f>AW39/AI39-1</f>
        <v>-1.0509999999999999</v>
      </c>
      <c r="AY39" s="384">
        <v>-1003000</v>
      </c>
      <c r="AZ39" s="385">
        <f>AY39/AK39-1</f>
        <v>-0.622</v>
      </c>
      <c r="BA39" s="381">
        <v>-8553000</v>
      </c>
      <c r="BB39" s="385">
        <f>BA39/AM39-1</f>
        <v>1.3620000000000001</v>
      </c>
      <c r="BC39" s="381">
        <v>-9556000</v>
      </c>
      <c r="BD39" s="385">
        <f>BC39/AO39-1</f>
        <v>0.52300000000000002</v>
      </c>
      <c r="BE39" s="381">
        <v>-1685000</v>
      </c>
      <c r="BF39" s="385">
        <f>BE39/AQ39-1</f>
        <v>-1.536</v>
      </c>
      <c r="BG39" s="381">
        <v>-11241000</v>
      </c>
      <c r="BH39" s="385">
        <f>BG39/AS39-1</f>
        <v>2.5950000000000002</v>
      </c>
      <c r="BI39" s="381">
        <v>0</v>
      </c>
      <c r="BJ39" s="389">
        <f>BI39/AU39-1</f>
        <v>-1</v>
      </c>
      <c r="BK39" s="383">
        <v>-16207000</v>
      </c>
      <c r="BL39" s="396" t="s">
        <v>86</v>
      </c>
      <c r="BM39" s="131"/>
    </row>
    <row r="40" spans="1:65" x14ac:dyDescent="0.2">
      <c r="A40" s="291"/>
      <c r="H40" s="457"/>
      <c r="I40" s="458"/>
      <c r="U40" s="457"/>
      <c r="V40" s="457"/>
      <c r="W40" s="458"/>
      <c r="AI40" s="457"/>
      <c r="AJ40" s="457"/>
      <c r="AK40" s="458"/>
      <c r="AW40" s="457"/>
      <c r="AX40" s="459"/>
      <c r="AY40" s="458"/>
      <c r="BK40" s="457"/>
      <c r="BL40" s="459"/>
      <c r="BM40" s="131"/>
    </row>
    <row r="41" spans="1:65" x14ac:dyDescent="0.2">
      <c r="A41" s="291" t="s">
        <v>87</v>
      </c>
      <c r="B41" s="373">
        <v>33384000</v>
      </c>
      <c r="C41" s="373">
        <v>30336000</v>
      </c>
      <c r="D41" s="373">
        <v>63720000</v>
      </c>
      <c r="E41" s="373">
        <v>33977000</v>
      </c>
      <c r="F41" s="373">
        <v>97697000</v>
      </c>
      <c r="G41" s="374">
        <v>44183000</v>
      </c>
      <c r="H41" s="375">
        <v>141880000</v>
      </c>
      <c r="I41" s="376">
        <v>35372000</v>
      </c>
      <c r="J41" s="377">
        <f>I41/B41-1</f>
        <v>0.06</v>
      </c>
      <c r="K41" s="373">
        <v>32457000</v>
      </c>
      <c r="L41" s="377">
        <f>K41/C41-1</f>
        <v>7.0000000000000007E-2</v>
      </c>
      <c r="M41" s="373">
        <v>67829000</v>
      </c>
      <c r="N41" s="377">
        <f>M41/D41-1</f>
        <v>6.4000000000000001E-2</v>
      </c>
      <c r="O41" s="373">
        <v>35276000</v>
      </c>
      <c r="P41" s="377">
        <f>O41/E41-1</f>
        <v>3.7999999999999999E-2</v>
      </c>
      <c r="Q41" s="373">
        <v>103105000</v>
      </c>
      <c r="R41" s="377">
        <f>Q41/F41-1</f>
        <v>5.5E-2</v>
      </c>
      <c r="S41" s="373">
        <v>29618000</v>
      </c>
      <c r="T41" s="378">
        <f>S41/G41-1</f>
        <v>-0.33</v>
      </c>
      <c r="U41" s="375">
        <v>132723000</v>
      </c>
      <c r="V41" s="379">
        <f>U41/H41-1</f>
        <v>-6.5000000000000002E-2</v>
      </c>
      <c r="W41" s="376">
        <v>29413000</v>
      </c>
      <c r="X41" s="377">
        <f>W41/I41-1</f>
        <v>-0.16800000000000001</v>
      </c>
      <c r="Y41" s="373">
        <v>40105000</v>
      </c>
      <c r="Z41" s="377">
        <f>Y41/K41-1</f>
        <v>0.23599999999999999</v>
      </c>
      <c r="AA41" s="373">
        <v>69518000</v>
      </c>
      <c r="AB41" s="377">
        <f>AA41/M41-1</f>
        <v>2.5000000000000001E-2</v>
      </c>
      <c r="AC41" s="373">
        <v>45731000</v>
      </c>
      <c r="AD41" s="377">
        <f>AC41/O41-1</f>
        <v>0.29599999999999999</v>
      </c>
      <c r="AE41" s="373">
        <v>115249000</v>
      </c>
      <c r="AF41" s="377">
        <f>AE41/Q41-1</f>
        <v>0.11799999999999999</v>
      </c>
      <c r="AG41" s="373">
        <v>59073000</v>
      </c>
      <c r="AH41" s="378">
        <f>AG41/S41-1</f>
        <v>0.99399999999999999</v>
      </c>
      <c r="AI41" s="375">
        <v>174322000</v>
      </c>
      <c r="AJ41" s="379">
        <f>AI41/U41-1</f>
        <v>0.313</v>
      </c>
      <c r="AK41" s="376">
        <v>47542000</v>
      </c>
      <c r="AL41" s="377">
        <f>AK41/W41-1</f>
        <v>0.61599999999999999</v>
      </c>
      <c r="AM41" s="373">
        <v>58253000</v>
      </c>
      <c r="AN41" s="377">
        <f>AM41/Y41-1</f>
        <v>0.45300000000000001</v>
      </c>
      <c r="AO41" s="373">
        <v>105795000</v>
      </c>
      <c r="AP41" s="377">
        <f>AO41/AA41-1</f>
        <v>0.52200000000000002</v>
      </c>
      <c r="AQ41" s="380">
        <v>66887000</v>
      </c>
      <c r="AR41" s="288">
        <f>AQ41/AC41-1</f>
        <v>0.46300000000000002</v>
      </c>
      <c r="AS41" s="380">
        <v>172682000</v>
      </c>
      <c r="AT41" s="288">
        <f>AS41/AE41-1</f>
        <v>0.498</v>
      </c>
      <c r="AU41" s="380">
        <v>70428000</v>
      </c>
      <c r="AV41" s="289">
        <f>AU41/AG41-1</f>
        <v>0.192</v>
      </c>
      <c r="AW41" s="375">
        <v>243109000</v>
      </c>
      <c r="AX41" s="287">
        <f>AW41/AI41-1</f>
        <v>0.39500000000000002</v>
      </c>
      <c r="AY41" s="376">
        <v>56844000</v>
      </c>
      <c r="AZ41" s="377">
        <f>AY41/AK41-1</f>
        <v>0.19600000000000001</v>
      </c>
      <c r="BA41" s="373">
        <v>48990000</v>
      </c>
      <c r="BB41" s="377">
        <f>BA41/AM41-1</f>
        <v>-0.159</v>
      </c>
      <c r="BC41" s="373">
        <v>105834000</v>
      </c>
      <c r="BD41" s="377">
        <f>BC41/AO41-1</f>
        <v>0</v>
      </c>
      <c r="BE41" s="380">
        <v>72099000</v>
      </c>
      <c r="BF41" s="288">
        <f>BE41/AQ41-1</f>
        <v>7.8E-2</v>
      </c>
      <c r="BG41" s="380">
        <v>177933000</v>
      </c>
      <c r="BH41" s="288">
        <f>BG41/AS41-1</f>
        <v>0.03</v>
      </c>
      <c r="BI41" s="380">
        <v>0</v>
      </c>
      <c r="BJ41" s="289">
        <f>BI41/AU41-1</f>
        <v>-1</v>
      </c>
      <c r="BK41" s="375">
        <v>237961000</v>
      </c>
      <c r="BL41" s="287">
        <v>-2.1000000000000001E-2</v>
      </c>
      <c r="BM41" s="131"/>
    </row>
    <row r="42" spans="1:65" x14ac:dyDescent="0.2">
      <c r="A42" s="395"/>
      <c r="H42" s="396"/>
      <c r="I42" s="397"/>
      <c r="U42" s="396"/>
      <c r="V42" s="457"/>
      <c r="W42" s="397"/>
      <c r="AI42" s="396"/>
      <c r="AJ42" s="396"/>
      <c r="AK42" s="397"/>
      <c r="AW42" s="396"/>
      <c r="AX42" s="460"/>
      <c r="AY42" s="397"/>
      <c r="BK42" s="396"/>
      <c r="BL42" s="460"/>
      <c r="BM42" s="131"/>
    </row>
    <row r="43" spans="1:65" x14ac:dyDescent="0.2">
      <c r="A43" s="395" t="s">
        <v>88</v>
      </c>
      <c r="B43" s="381">
        <v>-6755000</v>
      </c>
      <c r="C43" s="381">
        <v>-11106000</v>
      </c>
      <c r="D43" s="381">
        <v>-17861000</v>
      </c>
      <c r="E43" s="381">
        <v>-11076000</v>
      </c>
      <c r="F43" s="381">
        <v>-28937000</v>
      </c>
      <c r="G43" s="382">
        <v>-10517000</v>
      </c>
      <c r="H43" s="383">
        <v>-39454000</v>
      </c>
      <c r="I43" s="384">
        <v>-10936000</v>
      </c>
      <c r="J43" s="377">
        <f>I43/B43-1</f>
        <v>0.61899999999999999</v>
      </c>
      <c r="K43" s="381">
        <v>-10352000</v>
      </c>
      <c r="L43" s="377">
        <f>K43/C43-1</f>
        <v>-6.8000000000000005E-2</v>
      </c>
      <c r="M43" s="381">
        <v>-21288000</v>
      </c>
      <c r="N43" s="377">
        <f>M43/D43-1</f>
        <v>0.192</v>
      </c>
      <c r="O43" s="381">
        <v>-11321000</v>
      </c>
      <c r="P43" s="377">
        <f>O43/E43-1</f>
        <v>2.1999999999999999E-2</v>
      </c>
      <c r="Q43" s="381">
        <v>-32609000</v>
      </c>
      <c r="R43" s="377">
        <f>Q43/F43-1</f>
        <v>0.127</v>
      </c>
      <c r="S43" s="381">
        <v>-9521000</v>
      </c>
      <c r="T43" s="378">
        <f>S43/G43-1</f>
        <v>-9.5000000000000001E-2</v>
      </c>
      <c r="U43" s="383">
        <v>-42130000</v>
      </c>
      <c r="V43" s="379">
        <f>U43/H43-1</f>
        <v>6.8000000000000005E-2</v>
      </c>
      <c r="W43" s="384">
        <v>-9309000</v>
      </c>
      <c r="X43" s="377">
        <f>W43/I43-1</f>
        <v>-0.14899999999999999</v>
      </c>
      <c r="Y43" s="381">
        <v>-13295000</v>
      </c>
      <c r="Z43" s="385">
        <f>Y43/K43-1</f>
        <v>0.28399999999999997</v>
      </c>
      <c r="AA43" s="381">
        <v>-22604000</v>
      </c>
      <c r="AB43" s="385">
        <f>AA43/M43-1</f>
        <v>6.2E-2</v>
      </c>
      <c r="AC43" s="381">
        <v>-12997000</v>
      </c>
      <c r="AD43" s="385">
        <f>AC43/O43-1</f>
        <v>0.14799999999999999</v>
      </c>
      <c r="AE43" s="381">
        <v>-35601000</v>
      </c>
      <c r="AF43" s="385">
        <f>AE43/Q43-1</f>
        <v>9.1999999999999998E-2</v>
      </c>
      <c r="AG43" s="381">
        <v>-15190000</v>
      </c>
      <c r="AH43" s="389">
        <f>AG43/S43-1</f>
        <v>0.59499999999999997</v>
      </c>
      <c r="AI43" s="383">
        <v>-50791000</v>
      </c>
      <c r="AJ43" s="390">
        <f>AI43/U43-1</f>
        <v>0.20599999999999999</v>
      </c>
      <c r="AK43" s="384">
        <v>-10453000</v>
      </c>
      <c r="AL43" s="385">
        <f>AK43/W43-1</f>
        <v>0.123</v>
      </c>
      <c r="AM43" s="381">
        <v>-14892000</v>
      </c>
      <c r="AN43" s="385">
        <f>AM43/Y43-1</f>
        <v>0.12</v>
      </c>
      <c r="AO43" s="381">
        <v>-25344000</v>
      </c>
      <c r="AP43" s="385">
        <f>AO43/AA43-1</f>
        <v>0.121</v>
      </c>
      <c r="AQ43" s="391">
        <v>-20697000</v>
      </c>
      <c r="AR43" s="461">
        <f>AQ43/AC43-1</f>
        <v>0.59199999999999997</v>
      </c>
      <c r="AS43" s="391">
        <v>-46042000</v>
      </c>
      <c r="AT43" s="461">
        <f>AS43/AE43-1</f>
        <v>0.29299999999999998</v>
      </c>
      <c r="AU43" s="391">
        <v>-18310000</v>
      </c>
      <c r="AV43" s="393">
        <f>AU43/AG43-1</f>
        <v>0.20499999999999999</v>
      </c>
      <c r="AW43" s="383">
        <v>-64351000</v>
      </c>
      <c r="AX43" s="394">
        <f>AW43/AI43-1</f>
        <v>0.26700000000000002</v>
      </c>
      <c r="AY43" s="384">
        <v>-17399000</v>
      </c>
      <c r="AZ43" s="385">
        <f>AY43/AK43-1</f>
        <v>0.66400000000000003</v>
      </c>
      <c r="BA43" s="381">
        <v>-14570000</v>
      </c>
      <c r="BB43" s="385">
        <f>BA43/AM43-1</f>
        <v>-2.1999999999999999E-2</v>
      </c>
      <c r="BC43" s="381">
        <v>-31969000</v>
      </c>
      <c r="BD43" s="385">
        <f>BC43/AO43-1</f>
        <v>0.26100000000000001</v>
      </c>
      <c r="BE43" s="391">
        <v>-22043000</v>
      </c>
      <c r="BF43" s="461">
        <f>BE43/AQ43-1</f>
        <v>6.5000000000000002E-2</v>
      </c>
      <c r="BG43" s="391">
        <v>-54012000</v>
      </c>
      <c r="BH43" s="461">
        <f>BG43/AS43-1</f>
        <v>0.17299999999999999</v>
      </c>
      <c r="BI43" s="391">
        <v>0</v>
      </c>
      <c r="BJ43" s="393">
        <f>BI43/AU43-1</f>
        <v>-1</v>
      </c>
      <c r="BK43" s="383">
        <v>-75836000</v>
      </c>
      <c r="BL43" s="394">
        <v>0.17799999999999999</v>
      </c>
      <c r="BM43" s="131"/>
    </row>
    <row r="44" spans="1:65" x14ac:dyDescent="0.2">
      <c r="A44" s="291"/>
      <c r="H44" s="457"/>
      <c r="I44" s="458"/>
      <c r="U44" s="457"/>
      <c r="V44" s="457"/>
      <c r="W44" s="458"/>
      <c r="AI44" s="457"/>
      <c r="AJ44" s="457"/>
      <c r="AK44" s="458"/>
      <c r="AW44" s="457"/>
      <c r="AX44" s="459"/>
      <c r="AY44" s="458"/>
      <c r="BK44" s="457"/>
      <c r="BL44" s="459"/>
      <c r="BM44" s="131"/>
    </row>
    <row r="45" spans="1:65" x14ac:dyDescent="0.2">
      <c r="A45" s="291" t="s">
        <v>89</v>
      </c>
      <c r="B45" s="373">
        <v>26755000</v>
      </c>
      <c r="C45" s="373">
        <v>2278483000</v>
      </c>
      <c r="D45" s="373">
        <v>2305238000</v>
      </c>
      <c r="E45" s="373">
        <v>21483000</v>
      </c>
      <c r="F45" s="373">
        <v>2326720000</v>
      </c>
      <c r="G45" s="374">
        <v>40355000</v>
      </c>
      <c r="H45" s="375">
        <v>2367076000</v>
      </c>
      <c r="I45" s="376">
        <v>24340000</v>
      </c>
      <c r="J45" s="377">
        <f>I45/B45-1</f>
        <v>-0.09</v>
      </c>
      <c r="K45" s="373">
        <v>22105000</v>
      </c>
      <c r="L45" s="377">
        <f>K45/C45-1</f>
        <v>-0.99</v>
      </c>
      <c r="M45" s="373">
        <v>46445000</v>
      </c>
      <c r="N45" s="377">
        <f>M45/D45-1</f>
        <v>-0.98</v>
      </c>
      <c r="O45" s="373">
        <v>23955000</v>
      </c>
      <c r="P45" s="377">
        <f>O45/E45-1</f>
        <v>0.115</v>
      </c>
      <c r="Q45" s="373">
        <v>70400000</v>
      </c>
      <c r="R45" s="377">
        <f>Q45/F45-1</f>
        <v>-0.97</v>
      </c>
      <c r="S45" s="373">
        <v>20097000</v>
      </c>
      <c r="T45" s="378">
        <f>S45/G45-1</f>
        <v>-0.502</v>
      </c>
      <c r="U45" s="375">
        <v>90497000</v>
      </c>
      <c r="V45" s="379">
        <f>U45/H45-1</f>
        <v>-0.96199999999999997</v>
      </c>
      <c r="W45" s="376">
        <v>20104000</v>
      </c>
      <c r="X45" s="377">
        <f>W45/I45-1</f>
        <v>-0.17399999999999999</v>
      </c>
      <c r="Y45" s="373">
        <v>26811000</v>
      </c>
      <c r="Z45" s="377">
        <f>Y45/K45-1</f>
        <v>0.21299999999999999</v>
      </c>
      <c r="AA45" s="373">
        <v>46914000</v>
      </c>
      <c r="AB45" s="377">
        <f>AA45/M45-1</f>
        <v>0.01</v>
      </c>
      <c r="AC45" s="373">
        <v>32734000</v>
      </c>
      <c r="AD45" s="377">
        <f>AC45/O45-1</f>
        <v>0.36599999999999999</v>
      </c>
      <c r="AE45" s="373">
        <v>79648000</v>
      </c>
      <c r="AF45" s="377">
        <f>AE45/Q45-1</f>
        <v>0.13100000000000001</v>
      </c>
      <c r="AG45" s="373">
        <v>43883000</v>
      </c>
      <c r="AH45" s="378">
        <f>AG45/S45-1</f>
        <v>1.1839999999999999</v>
      </c>
      <c r="AI45" s="375">
        <v>123531000</v>
      </c>
      <c r="AJ45" s="379">
        <f>AI45/U45-1</f>
        <v>0.36499999999999999</v>
      </c>
      <c r="AK45" s="376">
        <v>37089000</v>
      </c>
      <c r="AL45" s="377">
        <f>AK45/W45-1</f>
        <v>0.84499999999999997</v>
      </c>
      <c r="AM45" s="373">
        <v>43361000</v>
      </c>
      <c r="AN45" s="377">
        <f>AM45/Y45-1</f>
        <v>0.61699999999999999</v>
      </c>
      <c r="AO45" s="373">
        <v>80451000</v>
      </c>
      <c r="AP45" s="377">
        <f>AO45/AA45-1</f>
        <v>0.71499999999999997</v>
      </c>
      <c r="AQ45" s="380">
        <v>46190000</v>
      </c>
      <c r="AR45" s="288">
        <f>AQ45/AC45-1</f>
        <v>0.41099999999999998</v>
      </c>
      <c r="AS45" s="380">
        <v>126640000</v>
      </c>
      <c r="AT45" s="288">
        <f>AS45/AE45-1</f>
        <v>0.59</v>
      </c>
      <c r="AU45" s="380">
        <v>52118000</v>
      </c>
      <c r="AV45" s="289">
        <f>AU45/AG45-1</f>
        <v>0.188</v>
      </c>
      <c r="AW45" s="375">
        <v>178758000</v>
      </c>
      <c r="AX45" s="287">
        <f>AW45/AI45-1</f>
        <v>0.44700000000000001</v>
      </c>
      <c r="AY45" s="376">
        <v>39445000</v>
      </c>
      <c r="AZ45" s="377">
        <f>AY45/AK45-1</f>
        <v>6.4000000000000001E-2</v>
      </c>
      <c r="BA45" s="373">
        <v>34420000</v>
      </c>
      <c r="BB45" s="377">
        <f>BA45/AM45-1</f>
        <v>-0.20599999999999999</v>
      </c>
      <c r="BC45" s="373">
        <v>73865000</v>
      </c>
      <c r="BD45" s="377">
        <f>BC45/AO45-1</f>
        <v>-8.2000000000000003E-2</v>
      </c>
      <c r="BE45" s="380">
        <v>50055000</v>
      </c>
      <c r="BF45" s="288">
        <f>BE45/AQ45-1</f>
        <v>8.4000000000000005E-2</v>
      </c>
      <c r="BG45" s="380">
        <v>123920000</v>
      </c>
      <c r="BH45" s="288">
        <f>BG45/AS45-1</f>
        <v>-2.1000000000000001E-2</v>
      </c>
      <c r="BI45" s="380">
        <v>0</v>
      </c>
      <c r="BJ45" s="289">
        <f>BI45/AU45-1</f>
        <v>-1</v>
      </c>
      <c r="BK45" s="375">
        <v>162125000</v>
      </c>
      <c r="BL45" s="287">
        <v>-9.2999999999999999E-2</v>
      </c>
      <c r="BM45" s="131"/>
    </row>
    <row r="46" spans="1:65" ht="26" outlineLevel="1" x14ac:dyDescent="0.2">
      <c r="A46" s="370" t="s">
        <v>90</v>
      </c>
      <c r="B46" s="373">
        <v>26629000</v>
      </c>
      <c r="C46" s="373">
        <v>19230000</v>
      </c>
      <c r="D46" s="373">
        <v>45859000</v>
      </c>
      <c r="E46" s="373">
        <v>22901000</v>
      </c>
      <c r="F46" s="373">
        <v>68760000</v>
      </c>
      <c r="G46" s="374">
        <v>33665000</v>
      </c>
      <c r="H46" s="375">
        <v>102426000</v>
      </c>
      <c r="I46" s="376">
        <v>24436000</v>
      </c>
      <c r="J46" s="377">
        <f>I46/B46-1</f>
        <v>-8.2000000000000003E-2</v>
      </c>
      <c r="K46" s="373">
        <v>22105000</v>
      </c>
      <c r="L46" s="377">
        <f>K46/C46-1</f>
        <v>0.15</v>
      </c>
      <c r="M46" s="373">
        <v>46541000</v>
      </c>
      <c r="N46" s="377">
        <f>M46/D46-1</f>
        <v>1.4999999999999999E-2</v>
      </c>
      <c r="O46" s="373">
        <v>23955000</v>
      </c>
      <c r="P46" s="377">
        <f>O46/E46-1</f>
        <v>4.5999999999999999E-2</v>
      </c>
      <c r="Q46" s="373">
        <v>70496000</v>
      </c>
      <c r="R46" s="377">
        <f>Q46/F46-1</f>
        <v>2.5000000000000001E-2</v>
      </c>
      <c r="S46" s="373">
        <v>20097000</v>
      </c>
      <c r="T46" s="378">
        <f>S46/G46-1</f>
        <v>-0.40300000000000002</v>
      </c>
      <c r="U46" s="375">
        <v>90593000</v>
      </c>
      <c r="V46" s="379">
        <f>U46/H46-1</f>
        <v>-0.11600000000000001</v>
      </c>
      <c r="W46" s="376">
        <v>20104000</v>
      </c>
      <c r="X46" s="377">
        <f>W46/I46-1</f>
        <v>-0.17699999999999999</v>
      </c>
      <c r="Y46" s="373">
        <v>26811000</v>
      </c>
      <c r="Z46" s="377">
        <f>Y46/K46-1</f>
        <v>0.21299999999999999</v>
      </c>
      <c r="AA46" s="373">
        <v>46914000</v>
      </c>
      <c r="AB46" s="377">
        <f>AA46/M46-1</f>
        <v>8.0000000000000002E-3</v>
      </c>
      <c r="AC46" s="373">
        <v>32734000</v>
      </c>
      <c r="AD46" s="377">
        <f>AC46/O46-1</f>
        <v>0.36599999999999999</v>
      </c>
      <c r="AE46" s="373">
        <v>79648000</v>
      </c>
      <c r="AF46" s="377">
        <f>AE46/Q46-1</f>
        <v>0.13</v>
      </c>
      <c r="AG46" s="373">
        <v>43883000</v>
      </c>
      <c r="AH46" s="378">
        <f>AG46/S46-1</f>
        <v>1.1839999999999999</v>
      </c>
      <c r="AI46" s="375">
        <v>123531000</v>
      </c>
      <c r="AJ46" s="379">
        <f>AI46/U46-1</f>
        <v>0.36399999999999999</v>
      </c>
      <c r="AK46" s="376">
        <v>37089000</v>
      </c>
      <c r="AL46" s="377">
        <f>AK46/W46-1</f>
        <v>0.84499999999999997</v>
      </c>
      <c r="AM46" s="373">
        <v>43361000</v>
      </c>
      <c r="AN46" s="377">
        <f>AM46/Y46-1</f>
        <v>0.61699999999999999</v>
      </c>
      <c r="AO46" s="373">
        <v>80451000</v>
      </c>
      <c r="AP46" s="377">
        <f>AO46/AA46-1</f>
        <v>0.71499999999999997</v>
      </c>
      <c r="AQ46" s="380">
        <v>46190000</v>
      </c>
      <c r="AR46" s="288">
        <f>AQ46/AC46-1</f>
        <v>0.41099999999999998</v>
      </c>
      <c r="AS46" s="380">
        <v>126640000</v>
      </c>
      <c r="AT46" s="288">
        <f>AS46/AE46-1</f>
        <v>0.59</v>
      </c>
      <c r="AU46" s="380">
        <v>52118000</v>
      </c>
      <c r="AV46" s="289">
        <f>AU46/AG46-1</f>
        <v>0.188</v>
      </c>
      <c r="AW46" s="375">
        <v>178758000</v>
      </c>
      <c r="AX46" s="287">
        <f>AW46/AI46-1</f>
        <v>0.44700000000000001</v>
      </c>
      <c r="AY46" s="376">
        <v>39445000</v>
      </c>
      <c r="AZ46" s="377">
        <f>AY46/AK46-1</f>
        <v>6.4000000000000001E-2</v>
      </c>
      <c r="BA46" s="373">
        <v>34420000</v>
      </c>
      <c r="BB46" s="377">
        <f>BA46/AM46-1</f>
        <v>-0.20599999999999999</v>
      </c>
      <c r="BC46" s="373">
        <v>73865000</v>
      </c>
      <c r="BD46" s="377">
        <f>BC46/AO46-1</f>
        <v>-8.2000000000000003E-2</v>
      </c>
      <c r="BE46" s="380">
        <v>50055000</v>
      </c>
      <c r="BF46" s="288">
        <f>BE46/AQ46-1</f>
        <v>8.4000000000000005E-2</v>
      </c>
      <c r="BG46" s="380">
        <v>123920000</v>
      </c>
      <c r="BH46" s="288">
        <f>BG46/AS46-1</f>
        <v>-2.1000000000000001E-2</v>
      </c>
      <c r="BI46" s="380">
        <v>0</v>
      </c>
      <c r="BJ46" s="289">
        <f>BI46/AU46-1</f>
        <v>-1</v>
      </c>
      <c r="BK46" s="375">
        <v>162125000</v>
      </c>
      <c r="BL46" s="287">
        <v>-9.2999999999999999E-2</v>
      </c>
      <c r="BM46" s="131"/>
    </row>
    <row r="47" spans="1:65" ht="26" outlineLevel="1" x14ac:dyDescent="0.2">
      <c r="A47" s="370" t="s">
        <v>91</v>
      </c>
      <c r="B47" s="373">
        <v>126000</v>
      </c>
      <c r="C47" s="373">
        <v>2259254000</v>
      </c>
      <c r="D47" s="373">
        <v>2259379000</v>
      </c>
      <c r="E47" s="373">
        <v>-1419000</v>
      </c>
      <c r="F47" s="373">
        <v>2257960000</v>
      </c>
      <c r="G47" s="374">
        <v>6690000</v>
      </c>
      <c r="H47" s="375">
        <v>2264650000</v>
      </c>
      <c r="I47" s="376">
        <v>-96000</v>
      </c>
      <c r="J47" s="377">
        <f>I47/B47-1</f>
        <v>-1.762</v>
      </c>
      <c r="K47" s="373">
        <v>0</v>
      </c>
      <c r="L47" s="377">
        <f>K47/C47-1</f>
        <v>-1</v>
      </c>
      <c r="M47" s="373">
        <v>-96000</v>
      </c>
      <c r="N47" s="377">
        <f>M47/D47-1</f>
        <v>-1</v>
      </c>
      <c r="O47" s="373">
        <v>0</v>
      </c>
      <c r="P47" s="377">
        <f>O47/E47-1</f>
        <v>-1</v>
      </c>
      <c r="Q47" s="373">
        <v>-96000</v>
      </c>
      <c r="R47" s="377">
        <f>Q47/F47-1</f>
        <v>-1</v>
      </c>
      <c r="S47" s="373">
        <v>0</v>
      </c>
      <c r="T47" s="378">
        <f>S47/G47-1</f>
        <v>-1</v>
      </c>
      <c r="U47" s="375">
        <v>-96000</v>
      </c>
      <c r="V47" s="379">
        <f>U47/H47-1</f>
        <v>-1</v>
      </c>
      <c r="W47" s="376">
        <v>0</v>
      </c>
      <c r="X47" s="377">
        <f>W47/I47-1</f>
        <v>-1</v>
      </c>
      <c r="Y47" s="373">
        <v>0</v>
      </c>
      <c r="Z47" s="29" t="s">
        <v>77</v>
      </c>
      <c r="AA47" s="373">
        <v>0</v>
      </c>
      <c r="AB47" s="377">
        <f>AA47/M47-1</f>
        <v>-1</v>
      </c>
      <c r="AC47" s="373">
        <v>0</v>
      </c>
      <c r="AD47" s="29" t="s">
        <v>77</v>
      </c>
      <c r="AE47" s="373">
        <v>0</v>
      </c>
      <c r="AF47" s="29" t="s">
        <v>77</v>
      </c>
      <c r="AG47" s="373">
        <v>0</v>
      </c>
      <c r="AH47" s="462" t="s">
        <v>77</v>
      </c>
      <c r="AI47" s="375">
        <v>0</v>
      </c>
      <c r="AJ47" s="379">
        <f>AI47/U47-1</f>
        <v>-1</v>
      </c>
      <c r="AK47" s="376">
        <v>0</v>
      </c>
      <c r="AL47" s="29" t="s">
        <v>77</v>
      </c>
      <c r="AM47" s="373">
        <v>0</v>
      </c>
      <c r="AN47" s="29" t="s">
        <v>77</v>
      </c>
      <c r="AO47" s="373">
        <v>0</v>
      </c>
      <c r="AP47" s="29" t="s">
        <v>77</v>
      </c>
      <c r="AQ47" s="380">
        <v>0</v>
      </c>
      <c r="AR47" s="463" t="s">
        <v>77</v>
      </c>
      <c r="AS47" s="380">
        <v>0</v>
      </c>
      <c r="AT47" s="463" t="s">
        <v>77</v>
      </c>
      <c r="AU47" s="380">
        <v>0</v>
      </c>
      <c r="AV47" s="464" t="s">
        <v>77</v>
      </c>
      <c r="AW47" s="375">
        <v>0</v>
      </c>
      <c r="AX47" s="459" t="s">
        <v>77</v>
      </c>
      <c r="AY47" s="376">
        <v>0</v>
      </c>
      <c r="AZ47" s="29" t="s">
        <v>77</v>
      </c>
      <c r="BA47" s="373">
        <v>0</v>
      </c>
      <c r="BB47" s="29" t="s">
        <v>77</v>
      </c>
      <c r="BC47" s="373">
        <v>0</v>
      </c>
      <c r="BD47" s="29" t="s">
        <v>77</v>
      </c>
      <c r="BE47" s="380">
        <v>0</v>
      </c>
      <c r="BF47" s="463" t="s">
        <v>77</v>
      </c>
      <c r="BG47" s="380">
        <v>0</v>
      </c>
      <c r="BH47" s="463" t="s">
        <v>77</v>
      </c>
      <c r="BI47" s="380">
        <v>0</v>
      </c>
      <c r="BJ47" s="464" t="s">
        <v>77</v>
      </c>
      <c r="BK47" s="375">
        <v>0</v>
      </c>
      <c r="BL47" s="459" t="s">
        <v>77</v>
      </c>
      <c r="BM47" s="131"/>
    </row>
    <row r="48" spans="1:65" outlineLevel="1" x14ac:dyDescent="0.2">
      <c r="A48" s="370" t="s">
        <v>92</v>
      </c>
      <c r="B48" s="373">
        <v>26755000</v>
      </c>
      <c r="C48" s="373">
        <v>2278483000</v>
      </c>
      <c r="D48" s="373">
        <v>2305238000</v>
      </c>
      <c r="E48" s="373">
        <v>21483000</v>
      </c>
      <c r="F48" s="373">
        <v>2326720000</v>
      </c>
      <c r="G48" s="374">
        <v>40355000</v>
      </c>
      <c r="H48" s="375">
        <v>2367076000</v>
      </c>
      <c r="I48" s="376">
        <v>24340000</v>
      </c>
      <c r="J48" s="377">
        <f>I48/B48-1</f>
        <v>-0.09</v>
      </c>
      <c r="K48" s="373">
        <v>22105000</v>
      </c>
      <c r="L48" s="377">
        <f>K48/C48-1</f>
        <v>-0.99</v>
      </c>
      <c r="M48" s="373">
        <v>46445000</v>
      </c>
      <c r="N48" s="377">
        <f>M48/D48-1</f>
        <v>-0.98</v>
      </c>
      <c r="O48" s="373">
        <v>23955000</v>
      </c>
      <c r="P48" s="377">
        <f>O48/E48-1</f>
        <v>0.115</v>
      </c>
      <c r="Q48" s="373">
        <v>70400000</v>
      </c>
      <c r="R48" s="377">
        <f>Q48/F48-1</f>
        <v>-0.97</v>
      </c>
      <c r="S48" s="373">
        <v>20097000</v>
      </c>
      <c r="T48" s="378">
        <f>S48/G48-1</f>
        <v>-0.502</v>
      </c>
      <c r="U48" s="375">
        <v>90497000</v>
      </c>
      <c r="V48" s="379">
        <f>U48/H48-1</f>
        <v>-0.96199999999999997</v>
      </c>
      <c r="W48" s="376">
        <v>20104000</v>
      </c>
      <c r="X48" s="377">
        <f>W48/I48-1</f>
        <v>-0.17399999999999999</v>
      </c>
      <c r="Y48" s="373">
        <v>26811000</v>
      </c>
      <c r="Z48" s="377">
        <f>Y48/K48-1</f>
        <v>0.21299999999999999</v>
      </c>
      <c r="AA48" s="373">
        <v>46914000</v>
      </c>
      <c r="AB48" s="377">
        <f>AA48/M48-1</f>
        <v>0.01</v>
      </c>
      <c r="AC48" s="373">
        <v>32734000</v>
      </c>
      <c r="AD48" s="377">
        <f>AC48/O48-1</f>
        <v>0.36599999999999999</v>
      </c>
      <c r="AE48" s="373">
        <v>79648000</v>
      </c>
      <c r="AF48" s="377">
        <f>AE48/Q48-1</f>
        <v>0.13100000000000001</v>
      </c>
      <c r="AG48" s="373">
        <v>43883000</v>
      </c>
      <c r="AH48" s="378">
        <f>AG48/S48-1</f>
        <v>1.1839999999999999</v>
      </c>
      <c r="AI48" s="375">
        <v>123531000</v>
      </c>
      <c r="AJ48" s="379">
        <f>AI48/U48-1</f>
        <v>0.36499999999999999</v>
      </c>
      <c r="AK48" s="376">
        <v>37089000</v>
      </c>
      <c r="AL48" s="377">
        <f>AK48/W48-1</f>
        <v>0.84499999999999997</v>
      </c>
      <c r="AM48" s="373">
        <v>43361000</v>
      </c>
      <c r="AN48" s="377">
        <f>AM48/Y48-1</f>
        <v>0.61699999999999999</v>
      </c>
      <c r="AO48" s="373">
        <v>80451000</v>
      </c>
      <c r="AP48" s="377">
        <f>AO48/AA48-1</f>
        <v>0.71499999999999997</v>
      </c>
      <c r="AQ48" s="380">
        <v>46206000</v>
      </c>
      <c r="AR48" s="288">
        <f>AQ48/AC48-1</f>
        <v>0.41199999999999998</v>
      </c>
      <c r="AS48" s="380">
        <v>126657000</v>
      </c>
      <c r="AT48" s="288">
        <f>AS48/AE48-1</f>
        <v>0.59</v>
      </c>
      <c r="AU48" s="380">
        <v>52121000</v>
      </c>
      <c r="AV48" s="289">
        <f>AU48/AG48-1</f>
        <v>0.188</v>
      </c>
      <c r="AW48" s="375">
        <v>178778000</v>
      </c>
      <c r="AX48" s="287">
        <f>AW48/AI48-1</f>
        <v>0.44700000000000001</v>
      </c>
      <c r="AY48" s="376">
        <v>39438000</v>
      </c>
      <c r="AZ48" s="377">
        <f>AY48/AK48-1</f>
        <v>6.3E-2</v>
      </c>
      <c r="BA48" s="373">
        <v>34407000</v>
      </c>
      <c r="BB48" s="377">
        <f>BA48/AM48-1</f>
        <v>-0.20599999999999999</v>
      </c>
      <c r="BC48" s="373">
        <v>73844000</v>
      </c>
      <c r="BD48" s="377">
        <f>BC48/AO48-1</f>
        <v>-8.2000000000000003E-2</v>
      </c>
      <c r="BE48" s="380">
        <v>50055000</v>
      </c>
      <c r="BF48" s="288">
        <f>BE48/AQ48-1</f>
        <v>8.3000000000000004E-2</v>
      </c>
      <c r="BG48" s="380">
        <v>123899000</v>
      </c>
      <c r="BH48" s="288">
        <f>BG48/AS48-1</f>
        <v>-2.1999999999999999E-2</v>
      </c>
      <c r="BI48" s="380">
        <v>0</v>
      </c>
      <c r="BJ48" s="289">
        <f>BI48/AU48-1</f>
        <v>-1</v>
      </c>
      <c r="BK48" s="375">
        <v>162104000</v>
      </c>
      <c r="BL48" s="287">
        <v>-9.2999999999999999E-2</v>
      </c>
      <c r="BM48" s="131"/>
    </row>
    <row r="49" spans="1:65" outlineLevel="1" x14ac:dyDescent="0.2">
      <c r="A49" s="370" t="s">
        <v>93</v>
      </c>
      <c r="B49" s="373">
        <v>0</v>
      </c>
      <c r="C49" s="373">
        <v>0</v>
      </c>
      <c r="D49" s="373">
        <v>0</v>
      </c>
      <c r="E49" s="373">
        <v>0</v>
      </c>
      <c r="F49" s="373">
        <v>0</v>
      </c>
      <c r="G49" s="374">
        <v>0</v>
      </c>
      <c r="H49" s="375">
        <v>0</v>
      </c>
      <c r="I49" s="376">
        <v>0</v>
      </c>
      <c r="J49" s="29" t="s">
        <v>77</v>
      </c>
      <c r="K49" s="373">
        <v>0</v>
      </c>
      <c r="L49" s="29" t="s">
        <v>77</v>
      </c>
      <c r="M49" s="373">
        <v>0</v>
      </c>
      <c r="N49" s="29" t="s">
        <v>77</v>
      </c>
      <c r="O49" s="373">
        <v>0</v>
      </c>
      <c r="P49" s="29" t="s">
        <v>77</v>
      </c>
      <c r="Q49" s="373">
        <v>0</v>
      </c>
      <c r="R49" s="29" t="s">
        <v>77</v>
      </c>
      <c r="S49" s="373">
        <v>0</v>
      </c>
      <c r="T49" s="462" t="s">
        <v>77</v>
      </c>
      <c r="U49" s="375">
        <v>0</v>
      </c>
      <c r="V49" s="457" t="s">
        <v>77</v>
      </c>
      <c r="W49" s="376">
        <v>0</v>
      </c>
      <c r="X49" s="29" t="s">
        <v>77</v>
      </c>
      <c r="Y49" s="373">
        <v>0</v>
      </c>
      <c r="Z49" s="29" t="s">
        <v>77</v>
      </c>
      <c r="AA49" s="373">
        <v>0</v>
      </c>
      <c r="AB49" s="29" t="s">
        <v>77</v>
      </c>
      <c r="AC49" s="373">
        <v>0</v>
      </c>
      <c r="AD49" s="29" t="s">
        <v>77</v>
      </c>
      <c r="AE49" s="373">
        <v>0</v>
      </c>
      <c r="AF49" s="29" t="s">
        <v>77</v>
      </c>
      <c r="AG49" s="373">
        <v>0</v>
      </c>
      <c r="AH49" s="462" t="s">
        <v>77</v>
      </c>
      <c r="AI49" s="375">
        <v>0</v>
      </c>
      <c r="AJ49" s="457" t="s">
        <v>77</v>
      </c>
      <c r="AK49" s="376">
        <v>0</v>
      </c>
      <c r="AL49" s="29" t="s">
        <v>77</v>
      </c>
      <c r="AM49" s="373">
        <v>0</v>
      </c>
      <c r="AN49" s="29" t="s">
        <v>77</v>
      </c>
      <c r="AO49" s="373">
        <v>0</v>
      </c>
      <c r="AP49" s="29" t="s">
        <v>77</v>
      </c>
      <c r="AQ49" s="380">
        <v>-16000</v>
      </c>
      <c r="AR49" s="463" t="s">
        <v>77</v>
      </c>
      <c r="AS49" s="380">
        <v>-16000</v>
      </c>
      <c r="AT49" s="463" t="s">
        <v>77</v>
      </c>
      <c r="AU49" s="380">
        <v>-3000</v>
      </c>
      <c r="AV49" s="464" t="s">
        <v>77</v>
      </c>
      <c r="AW49" s="375">
        <v>-20000</v>
      </c>
      <c r="AX49" s="459" t="s">
        <v>77</v>
      </c>
      <c r="AY49" s="376">
        <v>7000</v>
      </c>
      <c r="AZ49" s="29" t="s">
        <v>77</v>
      </c>
      <c r="BA49" s="373">
        <v>13000</v>
      </c>
      <c r="BB49" s="29" t="s">
        <v>77</v>
      </c>
      <c r="BC49" s="373">
        <v>21000</v>
      </c>
      <c r="BD49" s="29" t="s">
        <v>77</v>
      </c>
      <c r="BE49" s="380">
        <v>1000</v>
      </c>
      <c r="BF49" s="288">
        <f>BE49/AQ49-1</f>
        <v>-1.0629999999999999</v>
      </c>
      <c r="BG49" s="380">
        <v>21000</v>
      </c>
      <c r="BH49" s="288">
        <f>BG49/AS49-1</f>
        <v>-2.3130000000000002</v>
      </c>
      <c r="BI49" s="380">
        <v>0</v>
      </c>
      <c r="BJ49" s="289">
        <f>BI49/AU49-1</f>
        <v>-1</v>
      </c>
      <c r="BK49" s="375">
        <v>21000</v>
      </c>
      <c r="BL49" s="29" t="s">
        <v>75</v>
      </c>
      <c r="BM49" s="131"/>
    </row>
    <row r="50" spans="1:65" x14ac:dyDescent="0.2">
      <c r="A50" s="291"/>
      <c r="H50" s="457"/>
      <c r="I50" s="458"/>
      <c r="U50" s="457"/>
      <c r="V50" s="457"/>
      <c r="W50" s="458"/>
      <c r="AI50" s="457"/>
      <c r="AJ50" s="457"/>
      <c r="AK50" s="458"/>
      <c r="AW50" s="457"/>
      <c r="AX50" s="459"/>
      <c r="AY50" s="458"/>
      <c r="BK50" s="457"/>
      <c r="BL50" s="459"/>
      <c r="BM50" s="131"/>
    </row>
    <row r="51" spans="1:65" x14ac:dyDescent="0.2">
      <c r="A51" s="291" t="s">
        <v>94</v>
      </c>
      <c r="H51" s="465">
        <v>1</v>
      </c>
      <c r="I51" s="466">
        <v>0.25</v>
      </c>
      <c r="J51" s="29"/>
      <c r="K51" s="467">
        <v>0.25</v>
      </c>
      <c r="L51" s="29"/>
      <c r="M51" s="467">
        <v>0.5</v>
      </c>
      <c r="N51" s="29"/>
      <c r="O51" s="467">
        <v>0.28999999999999998</v>
      </c>
      <c r="P51" s="29"/>
      <c r="Q51" s="467">
        <v>0.79</v>
      </c>
      <c r="R51" s="29"/>
      <c r="S51" s="467">
        <v>0.24</v>
      </c>
      <c r="T51" s="462"/>
      <c r="U51" s="465">
        <v>1.03</v>
      </c>
      <c r="V51" s="298">
        <f>U51/H51-1</f>
        <v>0.03</v>
      </c>
      <c r="W51" s="466">
        <v>0.25</v>
      </c>
      <c r="X51" s="296">
        <f>W51/I51-1</f>
        <v>0</v>
      </c>
      <c r="Y51" s="467">
        <v>0.34</v>
      </c>
      <c r="Z51" s="296">
        <f>Y51/K51-1</f>
        <v>0.36</v>
      </c>
      <c r="AA51" s="467">
        <v>0.59</v>
      </c>
      <c r="AB51" s="296">
        <f>AA51/M51-1</f>
        <v>0.18</v>
      </c>
      <c r="AC51" s="467">
        <v>0.42</v>
      </c>
      <c r="AD51" s="296">
        <f>AC51/O51-1</f>
        <v>0.44800000000000001</v>
      </c>
      <c r="AE51" s="467">
        <v>1.01</v>
      </c>
      <c r="AF51" s="296">
        <f>AE51/Q51-1</f>
        <v>0.27800000000000002</v>
      </c>
      <c r="AG51" s="467">
        <v>0.59</v>
      </c>
      <c r="AH51" s="297">
        <f>AG51/S51-1</f>
        <v>1.458</v>
      </c>
      <c r="AI51" s="465">
        <v>1.59</v>
      </c>
      <c r="AJ51" s="298">
        <f>AI51/U51-1</f>
        <v>0.54400000000000004</v>
      </c>
      <c r="AK51" s="466">
        <v>0.5</v>
      </c>
      <c r="AL51" s="296">
        <f>AK51/W51-1</f>
        <v>1</v>
      </c>
      <c r="AM51" s="467">
        <v>0.59</v>
      </c>
      <c r="AN51" s="296">
        <f>AM51/Y51-1</f>
        <v>0.73499999999999999</v>
      </c>
      <c r="AO51" s="467">
        <v>1.0900000000000001</v>
      </c>
      <c r="AP51" s="296">
        <f>AO51/AA51-1</f>
        <v>0.84699999999999998</v>
      </c>
      <c r="AQ51" s="467">
        <v>0.62</v>
      </c>
      <c r="AR51" s="285">
        <f>AQ51/AC51-1</f>
        <v>0.47599999999999998</v>
      </c>
      <c r="AS51" s="467">
        <v>1.72</v>
      </c>
      <c r="AT51" s="285">
        <f>AS51/AE51-1</f>
        <v>0.70299999999999996</v>
      </c>
      <c r="AU51" s="467">
        <v>0.71</v>
      </c>
      <c r="AV51" s="286">
        <f>AU51/AG51-1</f>
        <v>0.20300000000000001</v>
      </c>
      <c r="AW51" s="465">
        <v>2.4300000000000002</v>
      </c>
      <c r="AX51" s="287">
        <f>AW51/AI51-1</f>
        <v>0.52800000000000002</v>
      </c>
      <c r="AY51" s="466">
        <v>0.54</v>
      </c>
      <c r="AZ51" s="296">
        <f>AY51/AK51-1</f>
        <v>0.08</v>
      </c>
      <c r="BA51" s="467">
        <v>0.47</v>
      </c>
      <c r="BB51" s="296">
        <f>BA51/AM51-1</f>
        <v>-0.20300000000000001</v>
      </c>
      <c r="BC51" s="467">
        <v>1.01</v>
      </c>
      <c r="BD51" s="296">
        <f>BC51/AO51-1</f>
        <v>-7.2999999999999995E-2</v>
      </c>
      <c r="BE51" s="467">
        <v>0.69</v>
      </c>
      <c r="BF51" s="285">
        <f>BE51/AQ51-1</f>
        <v>0.113</v>
      </c>
      <c r="BG51" s="467">
        <v>1.69</v>
      </c>
      <c r="BH51" s="285">
        <f>BG51/AS51-1</f>
        <v>-1.7000000000000001E-2</v>
      </c>
      <c r="BI51" s="467">
        <v>0.53</v>
      </c>
      <c r="BJ51" s="286">
        <f>BI51/AU51-1</f>
        <v>-0.254</v>
      </c>
      <c r="BK51" s="465">
        <v>2.2200000000000002</v>
      </c>
      <c r="BL51" s="287">
        <f>BK51/AW51-1</f>
        <v>-8.5999999999999993E-2</v>
      </c>
      <c r="BM51" s="131"/>
    </row>
    <row r="52" spans="1:65" x14ac:dyDescent="0.2">
      <c r="A52" s="291" t="s">
        <v>95</v>
      </c>
      <c r="H52" s="468">
        <v>126321</v>
      </c>
      <c r="I52" s="469">
        <v>33178</v>
      </c>
      <c r="J52" s="29"/>
      <c r="K52" s="470">
        <v>32871</v>
      </c>
      <c r="L52" s="29"/>
      <c r="M52" s="470">
        <v>66049</v>
      </c>
      <c r="N52" s="29"/>
      <c r="O52" s="470">
        <v>32513</v>
      </c>
      <c r="P52" s="29"/>
      <c r="Q52" s="470">
        <v>98562</v>
      </c>
      <c r="R52" s="29"/>
      <c r="S52" s="470">
        <v>34999</v>
      </c>
      <c r="T52" s="462"/>
      <c r="U52" s="468">
        <v>133561</v>
      </c>
      <c r="V52" s="298">
        <f>U52/H52-1</f>
        <v>5.7000000000000002E-2</v>
      </c>
      <c r="W52" s="469">
        <v>35338</v>
      </c>
      <c r="X52" s="296">
        <f>W52/I52-1</f>
        <v>6.5000000000000002E-2</v>
      </c>
      <c r="Y52" s="470">
        <v>36022</v>
      </c>
      <c r="Z52" s="296">
        <f>Y52/K52-1</f>
        <v>9.6000000000000002E-2</v>
      </c>
      <c r="AA52" s="470">
        <v>71360</v>
      </c>
      <c r="AB52" s="296">
        <f>AA52/M52-1</f>
        <v>0.08</v>
      </c>
      <c r="AC52" s="470">
        <v>39525</v>
      </c>
      <c r="AD52" s="296">
        <f>AC52/O52-1</f>
        <v>0.216</v>
      </c>
      <c r="AE52" s="470">
        <v>110885</v>
      </c>
      <c r="AF52" s="296">
        <f>AE52/Q52-1</f>
        <v>0.125</v>
      </c>
      <c r="AG52" s="470">
        <v>37737</v>
      </c>
      <c r="AH52" s="297">
        <f>AG52/S52-1</f>
        <v>7.8E-2</v>
      </c>
      <c r="AI52" s="468">
        <v>148621</v>
      </c>
      <c r="AJ52" s="298">
        <f>AI52/U52-1</f>
        <v>0.113</v>
      </c>
      <c r="AK52" s="469">
        <v>41545</v>
      </c>
      <c r="AL52" s="296">
        <f>AK52/W52-1</f>
        <v>0.17599999999999999</v>
      </c>
      <c r="AM52" s="470">
        <v>48777</v>
      </c>
      <c r="AN52" s="296">
        <f>AM52/Y52-1</f>
        <v>0.35399999999999998</v>
      </c>
      <c r="AO52" s="470">
        <v>90322</v>
      </c>
      <c r="AP52" s="296">
        <f>AO52/AA52-1</f>
        <v>0.26600000000000001</v>
      </c>
      <c r="AQ52" s="470">
        <v>48141</v>
      </c>
      <c r="AR52" s="285">
        <f>AQ52/AC52-1</f>
        <v>0.218</v>
      </c>
      <c r="AS52" s="470">
        <v>138463</v>
      </c>
      <c r="AT52" s="285">
        <f>AS52/AE52-1</f>
        <v>0.249</v>
      </c>
      <c r="AU52" s="470">
        <v>47438</v>
      </c>
      <c r="AV52" s="286">
        <f>AU52/AG52-1</f>
        <v>0.25700000000000001</v>
      </c>
      <c r="AW52" s="468">
        <v>185901</v>
      </c>
      <c r="AX52" s="287">
        <f>AW52/AI52-1</f>
        <v>0.251</v>
      </c>
      <c r="AY52" s="469">
        <v>49134</v>
      </c>
      <c r="AZ52" s="296">
        <f>AY52/AK52-1</f>
        <v>0.183</v>
      </c>
      <c r="BA52" s="470">
        <v>51357</v>
      </c>
      <c r="BB52" s="296">
        <f>BA52/AM52-1</f>
        <v>5.2999999999999999E-2</v>
      </c>
      <c r="BC52" s="470">
        <v>100491</v>
      </c>
      <c r="BD52" s="296">
        <f>BC52/AO52-1</f>
        <v>0.113</v>
      </c>
      <c r="BE52" s="470">
        <v>55058</v>
      </c>
      <c r="BF52" s="285">
        <f>BE52/AQ52-1</f>
        <v>0.14399999999999999</v>
      </c>
      <c r="BG52" s="470">
        <v>155549</v>
      </c>
      <c r="BH52" s="285">
        <f>BG52/AS52-1</f>
        <v>0.123</v>
      </c>
      <c r="BI52" s="470">
        <v>56655</v>
      </c>
      <c r="BJ52" s="286">
        <f>BI52/AU52-1</f>
        <v>0.19400000000000001</v>
      </c>
      <c r="BK52" s="468">
        <v>212205</v>
      </c>
      <c r="BL52" s="287">
        <f>BK52/AW52-1</f>
        <v>0.14099999999999999</v>
      </c>
      <c r="BM52" s="131"/>
    </row>
    <row r="53" spans="1:65" x14ac:dyDescent="0.2">
      <c r="A53" s="291" t="s">
        <v>96</v>
      </c>
      <c r="H53" s="465">
        <v>1.24</v>
      </c>
      <c r="I53" s="466">
        <v>0.34</v>
      </c>
      <c r="J53" s="29"/>
      <c r="K53" s="467">
        <v>0.37</v>
      </c>
      <c r="L53" s="29"/>
      <c r="M53" s="467">
        <v>0.71</v>
      </c>
      <c r="N53" s="29"/>
      <c r="O53" s="467">
        <v>0.39</v>
      </c>
      <c r="P53" s="29"/>
      <c r="Q53" s="467">
        <v>1.1000000000000001</v>
      </c>
      <c r="R53" s="29"/>
      <c r="S53" s="467">
        <v>0.42</v>
      </c>
      <c r="T53" s="462"/>
      <c r="U53" s="465">
        <v>1.52</v>
      </c>
      <c r="V53" s="298">
        <f>U53/H53-1</f>
        <v>0.22600000000000001</v>
      </c>
      <c r="W53" s="466">
        <v>0.44</v>
      </c>
      <c r="X53" s="296">
        <f>W53/I53-1</f>
        <v>0.29399999999999998</v>
      </c>
      <c r="Y53" s="467">
        <v>0.46</v>
      </c>
      <c r="Z53" s="296">
        <f>Y53/K53-1</f>
        <v>0.24299999999999999</v>
      </c>
      <c r="AA53" s="467">
        <v>0.89</v>
      </c>
      <c r="AB53" s="296">
        <f>AA53/M53-1</f>
        <v>0.254</v>
      </c>
      <c r="AC53" s="467">
        <v>0.51</v>
      </c>
      <c r="AD53" s="296">
        <f>AC53/O53-1</f>
        <v>0.308</v>
      </c>
      <c r="AE53" s="467">
        <v>1.4</v>
      </c>
      <c r="AF53" s="296">
        <f>AE53/Q53-1</f>
        <v>0.27300000000000002</v>
      </c>
      <c r="AG53" s="467">
        <v>0.51</v>
      </c>
      <c r="AH53" s="297">
        <f>AG53/S53-1</f>
        <v>0.214</v>
      </c>
      <c r="AI53" s="465">
        <v>1.91</v>
      </c>
      <c r="AJ53" s="298">
        <f>AI53/U53-1</f>
        <v>0.25700000000000001</v>
      </c>
      <c r="AK53" s="466">
        <v>0.56000000000000005</v>
      </c>
      <c r="AL53" s="296">
        <f>AK53/W53-1</f>
        <v>0.27300000000000002</v>
      </c>
      <c r="AM53" s="467">
        <v>0.66</v>
      </c>
      <c r="AN53" s="296">
        <f>AM53/Y53-1</f>
        <v>0.435</v>
      </c>
      <c r="AO53" s="467">
        <v>1.23</v>
      </c>
      <c r="AP53" s="296">
        <f>AO53/AA53-1</f>
        <v>0.38200000000000001</v>
      </c>
      <c r="AQ53" s="467">
        <v>0.65</v>
      </c>
      <c r="AR53" s="285">
        <f>AQ53/AC53-1</f>
        <v>0.27500000000000002</v>
      </c>
      <c r="AS53" s="467">
        <v>1.88</v>
      </c>
      <c r="AT53" s="285">
        <f>AS53/AE53-1</f>
        <v>0.34300000000000003</v>
      </c>
      <c r="AU53" s="467">
        <v>0.64</v>
      </c>
      <c r="AV53" s="286">
        <f>AU53/AG53-1</f>
        <v>0.255</v>
      </c>
      <c r="AW53" s="465">
        <v>2.52</v>
      </c>
      <c r="AX53" s="287">
        <f>AW53/AI53-1</f>
        <v>0.31900000000000001</v>
      </c>
      <c r="AY53" s="466">
        <v>0.67</v>
      </c>
      <c r="AZ53" s="296">
        <f>AY53/AK53-1</f>
        <v>0.19600000000000001</v>
      </c>
      <c r="BA53" s="467">
        <v>0.7</v>
      </c>
      <c r="BB53" s="296">
        <f>BA53/AM53-1</f>
        <v>6.0999999999999999E-2</v>
      </c>
      <c r="BC53" s="467">
        <v>1.37</v>
      </c>
      <c r="BD53" s="296">
        <f>BC53/AO53-1</f>
        <v>0.114</v>
      </c>
      <c r="BE53" s="467">
        <v>0.75</v>
      </c>
      <c r="BF53" s="285">
        <f>BE53/AQ53-1</f>
        <v>0.154</v>
      </c>
      <c r="BG53" s="467">
        <v>2.12</v>
      </c>
      <c r="BH53" s="285">
        <f>BG53/AS53-1</f>
        <v>0.128</v>
      </c>
      <c r="BI53" s="467">
        <v>0.78</v>
      </c>
      <c r="BJ53" s="286">
        <f>BI53/AU53-1</f>
        <v>0.219</v>
      </c>
      <c r="BK53" s="465">
        <v>2.9</v>
      </c>
      <c r="BL53" s="287">
        <f>BK53/AW53-1</f>
        <v>0.151</v>
      </c>
      <c r="BM53" s="131"/>
    </row>
    <row r="54" spans="1:65" x14ac:dyDescent="0.2">
      <c r="A54" s="471" t="s">
        <v>97</v>
      </c>
      <c r="H54" s="472">
        <v>102144808</v>
      </c>
      <c r="I54" s="473">
        <v>97836291</v>
      </c>
      <c r="J54" s="474"/>
      <c r="K54" s="475">
        <v>87952218</v>
      </c>
      <c r="L54" s="474"/>
      <c r="M54" s="475">
        <v>92866950</v>
      </c>
      <c r="N54" s="474"/>
      <c r="O54" s="475">
        <v>83513538</v>
      </c>
      <c r="P54" s="474"/>
      <c r="Q54" s="475">
        <v>89714885</v>
      </c>
      <c r="R54" s="474"/>
      <c r="S54" s="475">
        <v>83147344</v>
      </c>
      <c r="T54" s="476"/>
      <c r="U54" s="472">
        <v>88059505</v>
      </c>
      <c r="V54" s="477">
        <f>U54/H54-1</f>
        <v>-0.13800000000000001</v>
      </c>
      <c r="W54" s="473">
        <v>80693181</v>
      </c>
      <c r="X54" s="324">
        <f>W54/I54-1</f>
        <v>-0.17499999999999999</v>
      </c>
      <c r="Y54" s="475">
        <v>78874924</v>
      </c>
      <c r="Z54" s="324">
        <f>Y54/K54-1</f>
        <v>-0.10299999999999999</v>
      </c>
      <c r="AA54" s="475">
        <v>79779030</v>
      </c>
      <c r="AB54" s="324">
        <f>AA54/M54-1</f>
        <v>-0.14099999999999999</v>
      </c>
      <c r="AC54" s="475">
        <v>77243178</v>
      </c>
      <c r="AD54" s="324">
        <f>AC54/O54-1</f>
        <v>-7.4999999999999997E-2</v>
      </c>
      <c r="AE54" s="475">
        <v>78924457</v>
      </c>
      <c r="AF54" s="324">
        <f>AE54/Q54-1</f>
        <v>-0.12</v>
      </c>
      <c r="AG54" s="475">
        <v>74488610</v>
      </c>
      <c r="AH54" s="478">
        <f>AG54/S54-1</f>
        <v>-0.104</v>
      </c>
      <c r="AI54" s="472">
        <v>77806579</v>
      </c>
      <c r="AJ54" s="477">
        <f>AI54/U54-1</f>
        <v>-0.11600000000000001</v>
      </c>
      <c r="AK54" s="473">
        <v>73552119</v>
      </c>
      <c r="AL54" s="324">
        <f>AK54/W54-1</f>
        <v>-8.7999999999999995E-2</v>
      </c>
      <c r="AM54" s="475">
        <v>73444001</v>
      </c>
      <c r="AN54" s="324">
        <f>AM54/Y54-1</f>
        <v>-6.9000000000000006E-2</v>
      </c>
      <c r="AO54" s="475">
        <v>73497761</v>
      </c>
      <c r="AP54" s="324">
        <f>AO54/AA54-1</f>
        <v>-7.9000000000000001E-2</v>
      </c>
      <c r="AQ54" s="475">
        <v>74069273</v>
      </c>
      <c r="AR54" s="322">
        <f>AQ54/AC54-1</f>
        <v>-4.1000000000000002E-2</v>
      </c>
      <c r="AS54" s="475">
        <v>73690359</v>
      </c>
      <c r="AT54" s="322">
        <f>AS54/AE54-1</f>
        <v>-6.6000000000000003E-2</v>
      </c>
      <c r="AU54" s="475">
        <v>73694148</v>
      </c>
      <c r="AV54" s="479">
        <f>AU54/AG54-1</f>
        <v>-1.0999999999999999E-2</v>
      </c>
      <c r="AW54" s="472">
        <v>73691314</v>
      </c>
      <c r="AX54" s="319">
        <f>AW54/AI54-1</f>
        <v>-5.2999999999999999E-2</v>
      </c>
      <c r="AY54" s="473">
        <v>73533360</v>
      </c>
      <c r="AZ54" s="324">
        <f>AY54/AK54-1</f>
        <v>0</v>
      </c>
      <c r="BA54" s="475">
        <v>73296056</v>
      </c>
      <c r="BB54" s="324">
        <f>BA54/AM54-1</f>
        <v>-2E-3</v>
      </c>
      <c r="BC54" s="475">
        <v>73414708</v>
      </c>
      <c r="BD54" s="324">
        <f>BC54/AO54-1</f>
        <v>-1E-3</v>
      </c>
      <c r="BE54" s="475">
        <v>73007811</v>
      </c>
      <c r="BF54" s="322">
        <f>BE54/AQ54-1</f>
        <v>-1.4E-2</v>
      </c>
      <c r="BG54" s="475">
        <v>73275432</v>
      </c>
      <c r="BH54" s="322">
        <f>BG54/AS54-1</f>
        <v>-6.0000000000000001E-3</v>
      </c>
      <c r="BI54" s="475">
        <v>72725815</v>
      </c>
      <c r="BJ54" s="479">
        <f>BI54/AU54-1</f>
        <v>-1.2999999999999999E-2</v>
      </c>
      <c r="BK54" s="472">
        <v>73137277</v>
      </c>
      <c r="BL54" s="319">
        <f>BK54/AW54-1</f>
        <v>-8.0000000000000002E-3</v>
      </c>
      <c r="BM54" s="131"/>
    </row>
    <row r="55" spans="1:65" x14ac:dyDescent="0.2">
      <c r="A55" s="480" t="s">
        <v>98</v>
      </c>
      <c r="B55" s="280"/>
      <c r="C55" s="280"/>
      <c r="D55" s="280"/>
      <c r="E55" s="280"/>
      <c r="F55" s="280"/>
      <c r="G55" s="481"/>
      <c r="H55" s="482"/>
      <c r="I55" s="483"/>
      <c r="J55" s="280"/>
      <c r="K55" s="280"/>
      <c r="L55" s="280"/>
      <c r="M55" s="280"/>
      <c r="N55" s="280"/>
      <c r="O55" s="280"/>
      <c r="P55" s="280"/>
      <c r="Q55" s="280"/>
      <c r="R55" s="280"/>
      <c r="S55" s="280"/>
      <c r="T55" s="481"/>
      <c r="U55" s="482"/>
      <c r="V55" s="482"/>
      <c r="W55" s="483"/>
      <c r="X55" s="280"/>
      <c r="Y55" s="280"/>
      <c r="Z55" s="280"/>
      <c r="AA55" s="280"/>
      <c r="AB55" s="280"/>
      <c r="AC55" s="280"/>
      <c r="AD55" s="280"/>
      <c r="AE55" s="280"/>
      <c r="AF55" s="280"/>
      <c r="AG55" s="280"/>
      <c r="AH55" s="481"/>
      <c r="AI55" s="482"/>
      <c r="AJ55" s="482"/>
      <c r="AK55" s="483"/>
      <c r="AL55" s="280"/>
      <c r="AM55" s="484"/>
      <c r="AN55" s="280"/>
      <c r="AO55" s="484"/>
      <c r="AP55" s="280"/>
      <c r="AQ55" s="484"/>
      <c r="AR55" s="280"/>
      <c r="AS55" s="484"/>
      <c r="AT55" s="280"/>
      <c r="AU55" s="484"/>
      <c r="AV55" s="481"/>
      <c r="AW55" s="482"/>
      <c r="AX55" s="482"/>
      <c r="AY55" s="483"/>
      <c r="AZ55" s="280"/>
      <c r="BA55" s="484"/>
      <c r="BB55" s="280"/>
      <c r="BC55" s="484"/>
      <c r="BD55" s="280"/>
      <c r="BE55" s="484"/>
      <c r="BF55" s="280"/>
      <c r="BG55" s="484"/>
      <c r="BH55" s="280"/>
      <c r="BI55" s="484"/>
      <c r="BJ55" s="481"/>
      <c r="BK55" s="482"/>
      <c r="BL55" s="482"/>
      <c r="BM55" s="131"/>
    </row>
    <row r="56" spans="1:65" x14ac:dyDescent="0.2">
      <c r="A56" s="395" t="s">
        <v>99</v>
      </c>
      <c r="H56" s="396"/>
      <c r="I56" s="485">
        <v>391479</v>
      </c>
      <c r="K56" s="486">
        <v>378707</v>
      </c>
      <c r="M56" s="486">
        <v>385093</v>
      </c>
      <c r="O56" s="486">
        <v>351827</v>
      </c>
      <c r="Q56" s="486">
        <v>374004</v>
      </c>
      <c r="S56" s="486">
        <v>342283</v>
      </c>
      <c r="U56" s="487">
        <v>366074</v>
      </c>
      <c r="V56" s="396"/>
      <c r="W56" s="485">
        <v>347178</v>
      </c>
      <c r="X56" s="385">
        <v>-0.113</v>
      </c>
      <c r="Y56" s="486">
        <v>363662</v>
      </c>
      <c r="Z56" s="385">
        <v>-0.04</v>
      </c>
      <c r="AA56" s="486">
        <v>355420</v>
      </c>
      <c r="AB56" s="385">
        <v>-7.6999999999999999E-2</v>
      </c>
      <c r="AC56" s="486">
        <v>404801</v>
      </c>
      <c r="AD56" s="385">
        <v>0.151</v>
      </c>
      <c r="AE56" s="486">
        <v>371880</v>
      </c>
      <c r="AF56" s="385">
        <v>-6.0000000000000001E-3</v>
      </c>
      <c r="AG56" s="486">
        <v>446917</v>
      </c>
      <c r="AH56" s="389">
        <v>0.30599999999999999</v>
      </c>
      <c r="AI56" s="487">
        <v>390639</v>
      </c>
      <c r="AJ56" s="390">
        <v>6.7000000000000004E-2</v>
      </c>
      <c r="AK56" s="485">
        <v>456118</v>
      </c>
      <c r="AL56" s="388">
        <v>0.314</v>
      </c>
      <c r="AM56" s="486">
        <v>478390</v>
      </c>
      <c r="AN56" s="385">
        <v>0.315</v>
      </c>
      <c r="AO56" s="486">
        <v>467254</v>
      </c>
      <c r="AP56" s="385">
        <v>0.315</v>
      </c>
      <c r="AQ56" s="486">
        <v>483688</v>
      </c>
      <c r="AR56" s="385">
        <v>0.19500000000000001</v>
      </c>
      <c r="AS56" s="486">
        <v>472732</v>
      </c>
      <c r="AT56" s="385">
        <v>0.27100000000000002</v>
      </c>
      <c r="AU56" s="486">
        <v>486695</v>
      </c>
      <c r="AV56" s="389">
        <v>8.8999999999999996E-2</v>
      </c>
      <c r="AW56" s="487">
        <v>476223</v>
      </c>
      <c r="AX56" s="390">
        <v>0.219</v>
      </c>
      <c r="AY56" s="485">
        <v>495639</v>
      </c>
      <c r="AZ56" s="388">
        <v>8.6999999999999994E-2</v>
      </c>
      <c r="BA56" s="486">
        <v>512505</v>
      </c>
      <c r="BB56" s="385">
        <v>7.0999999999999994E-2</v>
      </c>
      <c r="BC56" s="486">
        <v>504072</v>
      </c>
      <c r="BD56" s="385">
        <v>7.9000000000000001E-2</v>
      </c>
      <c r="BE56" s="486">
        <v>519416</v>
      </c>
      <c r="BF56" s="385">
        <v>7.3999999999999996E-2</v>
      </c>
      <c r="BG56" s="486">
        <v>509187</v>
      </c>
      <c r="BH56" s="385">
        <v>7.6999999999999999E-2</v>
      </c>
      <c r="BI56" s="486">
        <v>525879</v>
      </c>
      <c r="BJ56" s="389">
        <v>8.1000000000000003E-2</v>
      </c>
      <c r="BK56" s="487">
        <v>513360</v>
      </c>
      <c r="BL56" s="390">
        <v>7.8E-2</v>
      </c>
      <c r="BM56" s="131"/>
    </row>
    <row r="57" spans="1:65" x14ac:dyDescent="0.2">
      <c r="A57" s="395" t="s">
        <v>100</v>
      </c>
      <c r="H57" s="371"/>
      <c r="I57" s="488">
        <v>107000000</v>
      </c>
      <c r="K57" s="489">
        <v>107300000</v>
      </c>
      <c r="M57" s="489">
        <v>107200000</v>
      </c>
      <c r="O57" s="489">
        <v>96700000</v>
      </c>
      <c r="Q57" s="489">
        <v>103700000</v>
      </c>
      <c r="S57" s="489">
        <v>96300000</v>
      </c>
      <c r="U57" s="490">
        <v>101800000</v>
      </c>
      <c r="V57" s="396"/>
      <c r="W57" s="488">
        <v>113300000</v>
      </c>
      <c r="X57" s="385">
        <v>5.8000000000000003E-2</v>
      </c>
      <c r="Y57" s="489">
        <v>101100000</v>
      </c>
      <c r="Z57" s="385">
        <v>-5.7000000000000002E-2</v>
      </c>
      <c r="AA57" s="489">
        <v>107200000</v>
      </c>
      <c r="AB57" s="385">
        <v>0</v>
      </c>
      <c r="AC57" s="489">
        <v>98900000</v>
      </c>
      <c r="AD57" s="385">
        <v>2.3E-2</v>
      </c>
      <c r="AE57" s="489">
        <v>104400000</v>
      </c>
      <c r="AF57" s="385">
        <v>8.0000000000000002E-3</v>
      </c>
      <c r="AG57" s="489">
        <v>90300000</v>
      </c>
      <c r="AH57" s="389">
        <v>-6.2E-2</v>
      </c>
      <c r="AI57" s="490">
        <v>100900000</v>
      </c>
      <c r="AJ57" s="390">
        <v>-8.9999999999999993E-3</v>
      </c>
      <c r="AK57" s="488">
        <v>102200000</v>
      </c>
      <c r="AL57" s="388">
        <v>-9.8000000000000004E-2</v>
      </c>
      <c r="AM57" s="489">
        <v>94800000</v>
      </c>
      <c r="AN57" s="385">
        <v>-6.3E-2</v>
      </c>
      <c r="AO57" s="489">
        <v>98500000</v>
      </c>
      <c r="AP57" s="385">
        <v>-8.1000000000000003E-2</v>
      </c>
      <c r="AQ57" s="489">
        <v>96200000</v>
      </c>
      <c r="AR57" s="385">
        <v>-2.7E-2</v>
      </c>
      <c r="AS57" s="489">
        <v>97700000</v>
      </c>
      <c r="AT57" s="385">
        <v>-6.4000000000000001E-2</v>
      </c>
      <c r="AU57" s="489">
        <v>90600000</v>
      </c>
      <c r="AV57" s="389">
        <v>3.0000000000000001E-3</v>
      </c>
      <c r="AW57" s="490">
        <v>96000000</v>
      </c>
      <c r="AX57" s="390">
        <v>-4.9000000000000002E-2</v>
      </c>
      <c r="AY57" s="488">
        <v>106100000</v>
      </c>
      <c r="AZ57" s="388">
        <v>3.7999999999999999E-2</v>
      </c>
      <c r="BA57" s="489">
        <v>99600000</v>
      </c>
      <c r="BB57" s="385">
        <v>5.0999999999999997E-2</v>
      </c>
      <c r="BC57" s="489">
        <v>102800000</v>
      </c>
      <c r="BD57" s="385">
        <v>4.3999999999999997E-2</v>
      </c>
      <c r="BE57" s="489">
        <v>104200000</v>
      </c>
      <c r="BF57" s="385">
        <v>8.3000000000000004E-2</v>
      </c>
      <c r="BG57" s="489">
        <v>103300000</v>
      </c>
      <c r="BH57" s="385">
        <v>5.7000000000000002E-2</v>
      </c>
      <c r="BI57" s="489">
        <v>101200000</v>
      </c>
      <c r="BJ57" s="389">
        <v>0.11700000000000001</v>
      </c>
      <c r="BK57" s="490">
        <v>102800000</v>
      </c>
      <c r="BL57" s="390">
        <v>7.0999999999999994E-2</v>
      </c>
      <c r="BM57" s="131"/>
    </row>
    <row r="58" spans="1:65" x14ac:dyDescent="0.2">
      <c r="A58" s="395" t="s">
        <v>101</v>
      </c>
      <c r="H58" s="396"/>
      <c r="I58" s="488">
        <v>17600000</v>
      </c>
      <c r="K58" s="489">
        <v>16200000</v>
      </c>
      <c r="M58" s="489">
        <v>16900000</v>
      </c>
      <c r="O58" s="489">
        <v>14900000</v>
      </c>
      <c r="Q58" s="489">
        <v>16200000</v>
      </c>
      <c r="S58" s="489">
        <v>13800000</v>
      </c>
      <c r="U58" s="490">
        <v>15600000</v>
      </c>
      <c r="V58" s="396"/>
      <c r="W58" s="488">
        <v>15900000</v>
      </c>
      <c r="X58" s="385">
        <v>-9.1999999999999998E-2</v>
      </c>
      <c r="Y58" s="489">
        <v>14500000</v>
      </c>
      <c r="Z58" s="385">
        <v>-0.10100000000000001</v>
      </c>
      <c r="AA58" s="489">
        <v>15200000</v>
      </c>
      <c r="AB58" s="385">
        <v>-9.6000000000000002E-2</v>
      </c>
      <c r="AC58" s="489">
        <v>14500000</v>
      </c>
      <c r="AD58" s="385">
        <v>-0.03</v>
      </c>
      <c r="AE58" s="489">
        <v>15000000</v>
      </c>
      <c r="AF58" s="385">
        <v>-7.5999999999999998E-2</v>
      </c>
      <c r="AG58" s="489">
        <v>13700000</v>
      </c>
      <c r="AH58" s="389">
        <v>-3.0000000000000001E-3</v>
      </c>
      <c r="AI58" s="490">
        <v>14700000</v>
      </c>
      <c r="AJ58" s="390">
        <v>-0.06</v>
      </c>
      <c r="AK58" s="488">
        <v>15600000</v>
      </c>
      <c r="AL58" s="388">
        <v>-1.9E-2</v>
      </c>
      <c r="AM58" s="489">
        <v>14500000</v>
      </c>
      <c r="AN58" s="385">
        <v>0</v>
      </c>
      <c r="AO58" s="489">
        <v>15100000</v>
      </c>
      <c r="AP58" s="385">
        <v>-0.01</v>
      </c>
      <c r="AQ58" s="489">
        <v>15000000</v>
      </c>
      <c r="AR58" s="385">
        <v>3.3000000000000002E-2</v>
      </c>
      <c r="AS58" s="489">
        <v>15000000</v>
      </c>
      <c r="AT58" s="385">
        <v>4.0000000000000001E-3</v>
      </c>
      <c r="AU58" s="489">
        <v>13700000</v>
      </c>
      <c r="AV58" s="389">
        <v>-1E-3</v>
      </c>
      <c r="AW58" s="490">
        <v>14700000</v>
      </c>
      <c r="AX58" s="390">
        <v>3.0000000000000001E-3</v>
      </c>
      <c r="AY58" s="488">
        <v>15100000</v>
      </c>
      <c r="AZ58" s="388">
        <v>-3.3000000000000002E-2</v>
      </c>
      <c r="BA58" s="489">
        <v>14400000</v>
      </c>
      <c r="BB58" s="385">
        <v>-8.9999999999999993E-3</v>
      </c>
      <c r="BC58" s="489">
        <v>14800000</v>
      </c>
      <c r="BD58" s="385">
        <v>-2.1000000000000001E-2</v>
      </c>
      <c r="BE58" s="489">
        <v>15200000</v>
      </c>
      <c r="BF58" s="385">
        <v>1.6E-2</v>
      </c>
      <c r="BG58" s="489">
        <v>14900000</v>
      </c>
      <c r="BH58" s="385">
        <v>-8.9999999999999993E-3</v>
      </c>
      <c r="BI58" s="489">
        <v>13600000</v>
      </c>
      <c r="BJ58" s="389">
        <v>-0.01</v>
      </c>
      <c r="BK58" s="490">
        <v>14600000</v>
      </c>
      <c r="BL58" s="390">
        <v>-8.9999999999999993E-3</v>
      </c>
      <c r="BM58" s="131"/>
    </row>
    <row r="59" spans="1:65" x14ac:dyDescent="0.2">
      <c r="A59" s="491" t="s">
        <v>102</v>
      </c>
      <c r="H59" s="492"/>
      <c r="I59" s="493">
        <v>4600000</v>
      </c>
      <c r="K59" s="494">
        <v>4600000</v>
      </c>
      <c r="M59" s="494">
        <v>4600000</v>
      </c>
      <c r="O59" s="494">
        <v>4500000</v>
      </c>
      <c r="Q59" s="494">
        <v>4600000</v>
      </c>
      <c r="S59" s="494">
        <v>4500000</v>
      </c>
      <c r="U59" s="495">
        <v>4500000</v>
      </c>
      <c r="V59" s="492"/>
      <c r="W59" s="493">
        <v>4700000</v>
      </c>
      <c r="X59" s="496">
        <v>1.7999999999999999E-2</v>
      </c>
      <c r="Y59" s="494">
        <v>4700000</v>
      </c>
      <c r="Z59" s="496">
        <v>2.5999999999999999E-2</v>
      </c>
      <c r="AA59" s="494">
        <v>4700000</v>
      </c>
      <c r="AB59" s="496">
        <v>2.1999999999999999E-2</v>
      </c>
      <c r="AC59" s="494">
        <v>4500000</v>
      </c>
      <c r="AD59" s="496">
        <v>-6.0000000000000001E-3</v>
      </c>
      <c r="AE59" s="494">
        <v>4600000</v>
      </c>
      <c r="AF59" s="496">
        <v>1.2999999999999999E-2</v>
      </c>
      <c r="AG59" s="494">
        <v>3900000</v>
      </c>
      <c r="AH59" s="497">
        <v>-0.13200000000000001</v>
      </c>
      <c r="AI59" s="495">
        <v>4400000</v>
      </c>
      <c r="AJ59" s="498">
        <v>-2.3E-2</v>
      </c>
      <c r="AK59" s="493">
        <v>3900000</v>
      </c>
      <c r="AL59" s="499">
        <v>-0.16</v>
      </c>
      <c r="AM59" s="494">
        <v>3800000</v>
      </c>
      <c r="AN59" s="496">
        <v>-0.187</v>
      </c>
      <c r="AO59" s="494">
        <v>3900000</v>
      </c>
      <c r="AP59" s="496">
        <v>-0.17399999999999999</v>
      </c>
      <c r="AQ59" s="494">
        <v>3800000</v>
      </c>
      <c r="AR59" s="496">
        <v>3.5999999999999997E-2</v>
      </c>
      <c r="AS59" s="494">
        <v>3800000</v>
      </c>
      <c r="AT59" s="496">
        <v>-5.0000000000000001E-3</v>
      </c>
      <c r="AU59" s="494">
        <v>3800000</v>
      </c>
      <c r="AV59" s="497">
        <v>0.10199999999999999</v>
      </c>
      <c r="AW59" s="495">
        <v>3800000</v>
      </c>
      <c r="AX59" s="498">
        <v>0.02</v>
      </c>
      <c r="AY59" s="493">
        <v>4100000</v>
      </c>
      <c r="AZ59" s="499">
        <v>9.5000000000000001E-2</v>
      </c>
      <c r="BA59" s="494">
        <v>3900000</v>
      </c>
      <c r="BB59" s="496">
        <v>4.1000000000000002E-2</v>
      </c>
      <c r="BC59" s="494">
        <v>4000000</v>
      </c>
      <c r="BD59" s="496">
        <v>6.8000000000000005E-2</v>
      </c>
      <c r="BE59" s="494">
        <v>4000000</v>
      </c>
      <c r="BF59" s="496">
        <v>3.1E-2</v>
      </c>
      <c r="BG59" s="494">
        <v>4000000</v>
      </c>
      <c r="BH59" s="496">
        <v>5.5E-2</v>
      </c>
      <c r="BI59" s="494">
        <v>4000000</v>
      </c>
      <c r="BJ59" s="497">
        <v>3.5000000000000003E-2</v>
      </c>
      <c r="BK59" s="495">
        <v>4000000</v>
      </c>
      <c r="BL59" s="498">
        <v>0.05</v>
      </c>
      <c r="BM59" s="131"/>
    </row>
    <row r="60" spans="1:65" x14ac:dyDescent="0.2">
      <c r="A60" s="500"/>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c r="Z60" s="273"/>
      <c r="AA60" s="273"/>
      <c r="AB60" s="273"/>
      <c r="AC60" s="273"/>
      <c r="AD60" s="273"/>
      <c r="AE60" s="273"/>
      <c r="AF60" s="273"/>
      <c r="AG60" s="273"/>
      <c r="AH60" s="273"/>
      <c r="AI60" s="273"/>
      <c r="AJ60" s="273"/>
      <c r="AK60" s="273"/>
      <c r="AL60" s="273"/>
      <c r="AM60" s="501"/>
      <c r="AN60" s="501"/>
      <c r="AO60" s="501"/>
      <c r="AP60" s="501"/>
      <c r="AQ60" s="501"/>
      <c r="AR60" s="501"/>
      <c r="AS60" s="501"/>
      <c r="AT60" s="501"/>
      <c r="AU60" s="501"/>
      <c r="AV60" s="501"/>
      <c r="AW60" s="500"/>
      <c r="AX60" s="500"/>
      <c r="AY60" s="273"/>
      <c r="AZ60" s="273"/>
      <c r="BA60" s="501"/>
      <c r="BB60" s="501"/>
      <c r="BC60" s="501"/>
      <c r="BD60" s="501"/>
      <c r="BE60" s="273"/>
      <c r="BF60" s="273"/>
      <c r="BG60" s="273"/>
      <c r="BH60" s="273"/>
      <c r="BI60" s="273"/>
      <c r="BJ60" s="273"/>
      <c r="BK60" s="273"/>
      <c r="BL60" s="273"/>
    </row>
    <row r="61" spans="1:65" x14ac:dyDescent="0.2">
      <c r="A61" s="502"/>
      <c r="B61" s="503"/>
      <c r="C61" s="503"/>
      <c r="D61" s="503"/>
      <c r="E61" s="503"/>
      <c r="F61" s="503"/>
      <c r="G61" s="503"/>
      <c r="H61" s="503"/>
      <c r="I61" s="503"/>
      <c r="J61" s="503"/>
      <c r="K61" s="503"/>
      <c r="L61" s="503"/>
      <c r="M61" s="503"/>
      <c r="N61" s="503"/>
      <c r="O61" s="503"/>
      <c r="P61" s="503"/>
      <c r="Q61" s="503"/>
      <c r="R61" s="503"/>
      <c r="S61" s="503"/>
      <c r="T61" s="503"/>
      <c r="AM61" s="65"/>
      <c r="AN61" s="65"/>
      <c r="AO61" s="65"/>
      <c r="AP61" s="65"/>
      <c r="AQ61" s="65"/>
      <c r="AR61" s="65"/>
      <c r="AS61" s="65"/>
      <c r="AT61" s="65"/>
      <c r="AU61" s="65"/>
      <c r="AV61" s="65"/>
      <c r="AW61" s="65"/>
      <c r="AX61" s="65"/>
      <c r="BA61" s="65"/>
      <c r="BB61" s="65"/>
      <c r="BC61" s="65"/>
      <c r="BD61" s="65"/>
    </row>
    <row r="62" spans="1:65" ht="34" x14ac:dyDescent="0.2">
      <c r="A62" s="504" t="s">
        <v>103</v>
      </c>
      <c r="B62" s="65"/>
      <c r="C62" s="65"/>
      <c r="D62" s="65"/>
      <c r="E62" s="65"/>
      <c r="F62" s="65"/>
      <c r="G62" s="65"/>
      <c r="H62" s="65"/>
      <c r="I62" s="65"/>
      <c r="J62" s="65"/>
      <c r="K62" s="65"/>
      <c r="L62" s="65"/>
      <c r="M62" s="65"/>
      <c r="N62" s="65"/>
      <c r="O62" s="65"/>
      <c r="P62" s="65"/>
      <c r="Q62" s="65"/>
      <c r="R62" s="65"/>
      <c r="S62" s="65"/>
      <c r="T62" s="65"/>
      <c r="AW62" s="65"/>
      <c r="AX62" s="65"/>
    </row>
    <row r="63" spans="1:65" x14ac:dyDescent="0.2">
      <c r="A63" s="111"/>
      <c r="B63" s="65"/>
      <c r="C63" s="65"/>
      <c r="D63" s="65"/>
      <c r="E63" s="65"/>
      <c r="F63" s="65"/>
      <c r="G63" s="65"/>
      <c r="H63" s="65"/>
      <c r="I63" s="65"/>
      <c r="J63" s="65"/>
      <c r="K63" s="65"/>
      <c r="L63" s="65"/>
      <c r="M63" s="65"/>
      <c r="N63" s="65"/>
      <c r="O63" s="65"/>
      <c r="P63" s="65"/>
      <c r="Q63" s="65"/>
      <c r="R63" s="65"/>
      <c r="S63" s="65"/>
      <c r="T63" s="65"/>
      <c r="AW63" s="65"/>
      <c r="AX63" s="65"/>
    </row>
    <row r="64" spans="1:65" x14ac:dyDescent="0.2">
      <c r="B64" s="65"/>
      <c r="C64" s="65"/>
      <c r="D64" s="65"/>
      <c r="E64" s="65"/>
      <c r="F64" s="65"/>
      <c r="G64" s="65"/>
      <c r="H64" s="65"/>
      <c r="I64" s="65"/>
      <c r="J64" s="65"/>
      <c r="K64" s="65"/>
      <c r="L64" s="65"/>
      <c r="M64" s="65"/>
      <c r="N64" s="65"/>
      <c r="O64" s="65"/>
      <c r="P64" s="65"/>
      <c r="Q64" s="65"/>
      <c r="R64" s="65"/>
      <c r="S64" s="65"/>
      <c r="T64" s="65"/>
      <c r="U64" s="65"/>
      <c r="V64" s="65"/>
      <c r="AW64" s="65"/>
      <c r="AX64" s="65"/>
    </row>
    <row r="65" spans="2:56" x14ac:dyDescent="0.2">
      <c r="B65" s="65"/>
      <c r="C65" s="65"/>
      <c r="D65" s="65"/>
      <c r="E65" s="65"/>
      <c r="F65" s="65"/>
      <c r="G65" s="65"/>
      <c r="H65" s="65"/>
      <c r="I65" s="65"/>
      <c r="J65" s="65"/>
      <c r="K65" s="65"/>
      <c r="L65" s="65"/>
      <c r="M65" s="65"/>
      <c r="N65" s="65"/>
      <c r="O65" s="65"/>
      <c r="P65" s="65"/>
      <c r="Q65" s="65"/>
      <c r="R65" s="65"/>
      <c r="S65" s="65"/>
      <c r="T65" s="65"/>
      <c r="U65" s="65"/>
      <c r="V65" s="65"/>
      <c r="AW65" s="65"/>
      <c r="AX65" s="65"/>
    </row>
    <row r="66" spans="2:56" x14ac:dyDescent="0.2">
      <c r="B66" s="65"/>
      <c r="C66" s="65"/>
      <c r="D66" s="65"/>
      <c r="E66" s="65"/>
      <c r="F66" s="65"/>
      <c r="G66" s="65"/>
      <c r="H66" s="65"/>
      <c r="I66" s="65"/>
      <c r="J66" s="65"/>
      <c r="K66" s="65"/>
      <c r="L66" s="65"/>
      <c r="M66" s="65"/>
      <c r="N66" s="65"/>
      <c r="O66" s="65"/>
      <c r="P66" s="65"/>
      <c r="Q66" s="65"/>
      <c r="R66" s="65"/>
      <c r="S66" s="65"/>
      <c r="T66" s="65"/>
      <c r="AW66" s="65"/>
      <c r="AX66" s="65"/>
    </row>
    <row r="67" spans="2:56" x14ac:dyDescent="0.2">
      <c r="B67" s="65"/>
      <c r="C67" s="65"/>
      <c r="D67" s="65"/>
      <c r="E67" s="65"/>
      <c r="F67" s="65"/>
      <c r="G67" s="65"/>
      <c r="H67" s="65"/>
      <c r="I67" s="65"/>
      <c r="J67" s="65"/>
      <c r="K67" s="65"/>
      <c r="L67" s="65"/>
      <c r="M67" s="65"/>
      <c r="N67" s="65"/>
      <c r="O67" s="65"/>
      <c r="P67" s="65"/>
      <c r="Q67" s="65"/>
      <c r="R67" s="65"/>
      <c r="S67" s="65"/>
      <c r="T67" s="65"/>
    </row>
    <row r="68" spans="2:56" x14ac:dyDescent="0.2">
      <c r="B68" s="65"/>
      <c r="C68" s="65"/>
      <c r="D68" s="65"/>
      <c r="E68" s="65"/>
      <c r="F68" s="65"/>
      <c r="G68" s="65"/>
      <c r="H68" s="65"/>
      <c r="I68" s="65"/>
      <c r="J68" s="65"/>
      <c r="K68" s="65"/>
      <c r="L68" s="65"/>
      <c r="M68" s="65"/>
      <c r="N68" s="65"/>
      <c r="O68" s="65"/>
      <c r="P68" s="65"/>
      <c r="Q68" s="65"/>
      <c r="R68" s="65"/>
      <c r="S68" s="65"/>
      <c r="T68" s="65"/>
    </row>
    <row r="69" spans="2:56" x14ac:dyDescent="0.2">
      <c r="B69" s="65"/>
      <c r="C69" s="65"/>
      <c r="D69" s="65"/>
      <c r="E69" s="65"/>
      <c r="F69" s="65"/>
      <c r="G69" s="65"/>
      <c r="H69" s="65"/>
      <c r="I69" s="65"/>
      <c r="J69" s="65"/>
      <c r="K69" s="65"/>
      <c r="L69" s="65"/>
      <c r="M69" s="65"/>
      <c r="N69" s="65"/>
      <c r="O69" s="65"/>
      <c r="P69" s="65"/>
      <c r="Q69" s="65"/>
      <c r="R69" s="65"/>
      <c r="S69" s="65"/>
      <c r="T69" s="65"/>
    </row>
    <row r="78" spans="2:56" x14ac:dyDescent="0.2">
      <c r="AM78" s="65"/>
      <c r="AN78" s="65"/>
      <c r="AO78" s="65"/>
      <c r="AP78" s="65"/>
      <c r="AQ78" s="65"/>
      <c r="AR78" s="65"/>
      <c r="AS78" s="65"/>
      <c r="AT78" s="65"/>
      <c r="AU78" s="65"/>
      <c r="AV78" s="65"/>
      <c r="BA78" s="65"/>
      <c r="BB78" s="65"/>
      <c r="BC78" s="65"/>
      <c r="BD78" s="65"/>
    </row>
    <row r="79" spans="2:56" x14ac:dyDescent="0.2">
      <c r="AM79" s="65"/>
      <c r="AN79" s="65"/>
      <c r="AO79" s="65"/>
      <c r="AP79" s="65"/>
      <c r="AQ79" s="65"/>
      <c r="AR79" s="65"/>
      <c r="AS79" s="65"/>
      <c r="AT79" s="65"/>
      <c r="AU79" s="65"/>
      <c r="AV79" s="65"/>
      <c r="BA79" s="65"/>
      <c r="BB79" s="65"/>
      <c r="BC79" s="65"/>
      <c r="BD79" s="65"/>
    </row>
    <row r="80" spans="2:56" x14ac:dyDescent="0.2">
      <c r="AM80" s="65"/>
      <c r="AN80" s="65"/>
      <c r="AO80" s="65"/>
      <c r="AP80" s="65"/>
      <c r="AQ80" s="65"/>
      <c r="AR80" s="65"/>
      <c r="AS80" s="65"/>
      <c r="AT80" s="65"/>
      <c r="AU80" s="65"/>
      <c r="AV80" s="65"/>
      <c r="BA80" s="65"/>
      <c r="BB80" s="65"/>
      <c r="BC80" s="65"/>
      <c r="BD80" s="65"/>
    </row>
    <row r="81" spans="2:56" x14ac:dyDescent="0.2">
      <c r="AM81" s="65"/>
      <c r="AN81" s="65"/>
      <c r="AO81" s="65"/>
      <c r="AP81" s="65"/>
      <c r="AQ81" s="65"/>
      <c r="AR81" s="65"/>
      <c r="AS81" s="65"/>
      <c r="AT81" s="65"/>
      <c r="AU81" s="65"/>
      <c r="AV81" s="65"/>
      <c r="BA81" s="65"/>
      <c r="BB81" s="65"/>
      <c r="BC81" s="65"/>
      <c r="BD81" s="65"/>
    </row>
    <row r="82" spans="2:56" x14ac:dyDescent="0.2">
      <c r="B82" s="65"/>
      <c r="C82" s="65"/>
      <c r="D82" s="65"/>
      <c r="E82" s="65"/>
      <c r="F82" s="65"/>
      <c r="G82" s="65"/>
      <c r="H82" s="65"/>
      <c r="I82" s="65"/>
      <c r="J82" s="65"/>
      <c r="K82" s="65"/>
      <c r="L82" s="65"/>
      <c r="M82" s="65"/>
      <c r="N82" s="65"/>
      <c r="O82" s="65"/>
      <c r="P82" s="65"/>
      <c r="Q82" s="65"/>
      <c r="R82" s="65"/>
      <c r="S82" s="65"/>
      <c r="T82" s="65"/>
      <c r="AM82" s="65"/>
      <c r="AN82" s="65"/>
      <c r="AO82" s="65"/>
      <c r="AP82" s="65"/>
      <c r="AQ82" s="65"/>
      <c r="AR82" s="65"/>
      <c r="AS82" s="65"/>
      <c r="AT82" s="65"/>
      <c r="AU82" s="65"/>
      <c r="AV82" s="65"/>
      <c r="BA82" s="65"/>
      <c r="BB82" s="65"/>
      <c r="BC82" s="65"/>
      <c r="BD82" s="65"/>
    </row>
    <row r="83" spans="2:56" x14ac:dyDescent="0.2">
      <c r="B83" s="65"/>
      <c r="C83" s="65"/>
      <c r="D83" s="65"/>
      <c r="E83" s="65"/>
      <c r="F83" s="65"/>
      <c r="G83" s="65"/>
      <c r="H83" s="65"/>
      <c r="I83" s="65"/>
      <c r="J83" s="65"/>
      <c r="K83" s="65"/>
      <c r="L83" s="65"/>
      <c r="M83" s="65"/>
      <c r="N83" s="65"/>
      <c r="O83" s="65"/>
      <c r="P83" s="65"/>
      <c r="Q83" s="65"/>
      <c r="R83" s="65"/>
      <c r="S83" s="65"/>
      <c r="T83" s="65"/>
      <c r="AM83" s="65"/>
      <c r="AN83" s="65"/>
      <c r="AO83" s="65"/>
      <c r="AP83" s="65"/>
      <c r="AQ83" s="65"/>
      <c r="AR83" s="65"/>
      <c r="AS83" s="65"/>
      <c r="AT83" s="65"/>
      <c r="AU83" s="65"/>
      <c r="AV83" s="65"/>
      <c r="AW83" s="65"/>
      <c r="AX83" s="65"/>
      <c r="BA83" s="65"/>
      <c r="BB83" s="65"/>
      <c r="BC83" s="65"/>
      <c r="BD83" s="65"/>
    </row>
  </sheetData>
  <mergeCells count="5">
    <mergeCell ref="B1:H1"/>
    <mergeCell ref="I1:V1"/>
    <mergeCell ref="W1:AJ1"/>
    <mergeCell ref="AK1:AX1"/>
    <mergeCell ref="AY1:BL1"/>
  </mergeCells>
  <pageMargins left="0.75" right="0.75" top="1" bottom="1" header="0.5" footer="0.5"/>
  <pageSetup paperSize="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42"/>
  <sheetViews>
    <sheetView showRuler="0" workbookViewId="0">
      <selection sqref="A1:XFD1048576"/>
    </sheetView>
  </sheetViews>
  <sheetFormatPr baseColWidth="10" defaultColWidth="13.6640625" defaultRowHeight="14" outlineLevelCol="1" x14ac:dyDescent="0.2"/>
  <cols>
    <col min="1" max="1" width="31.83203125" style="66" customWidth="1"/>
    <col min="2" max="2" width="9.6640625" style="66" hidden="1" customWidth="1" outlineLevel="1"/>
    <col min="3" max="3" width="9.5" style="66" hidden="1" customWidth="1" outlineLevel="1"/>
    <col min="4" max="4" width="9.6640625" style="66" hidden="1" customWidth="1" outlineLevel="1"/>
    <col min="5" max="5" width="9.5" style="66" hidden="1" customWidth="1" outlineLevel="1"/>
    <col min="6" max="6" width="9.6640625" style="66" hidden="1" customWidth="1" outlineLevel="1"/>
    <col min="7" max="7" width="9.5" style="66" hidden="1" customWidth="1" outlineLevel="1"/>
    <col min="8" max="8" width="9.5" style="66" customWidth="1" collapsed="1"/>
    <col min="9" max="9" width="9.6640625" style="66" hidden="1" customWidth="1" outlineLevel="1"/>
    <col min="10" max="10" width="10.1640625" style="66" hidden="1" customWidth="1" outlineLevel="1"/>
    <col min="11" max="11" width="9.5" style="66" hidden="1" customWidth="1" outlineLevel="1"/>
    <col min="12" max="12" width="9.6640625" style="66" hidden="1" customWidth="1" outlineLevel="1"/>
    <col min="13" max="13" width="9.5" style="66" hidden="1" customWidth="1" outlineLevel="1"/>
    <col min="14" max="14" width="10.1640625" style="66" hidden="1" customWidth="1" outlineLevel="1"/>
    <col min="15" max="15" width="9.6640625" style="66" hidden="1" customWidth="1" outlineLevel="1"/>
    <col min="16" max="17" width="9.5" style="66" hidden="1" customWidth="1" outlineLevel="1"/>
    <col min="18" max="18" width="9.6640625" style="66" hidden="1" customWidth="1" outlineLevel="1"/>
    <col min="19" max="19" width="9.5" style="66" hidden="1" customWidth="1" outlineLevel="1"/>
    <col min="20" max="20" width="9.33203125" style="66" hidden="1" customWidth="1" outlineLevel="1"/>
    <col min="21" max="21" width="9.33203125" style="66" customWidth="1" collapsed="1"/>
    <col min="22" max="22" width="10.5" style="66" customWidth="1"/>
    <col min="23" max="27" width="9.6640625" style="66" hidden="1" customWidth="1" outlineLevel="1"/>
    <col min="28" max="28" width="9.83203125" style="66" hidden="1" customWidth="1" outlineLevel="1"/>
    <col min="29" max="29" width="9.5" style="66" hidden="1" customWidth="1" outlineLevel="1"/>
    <col min="30" max="30" width="9.33203125" style="66" hidden="1" customWidth="1" outlineLevel="1"/>
    <col min="31" max="34" width="9.5" style="66" hidden="1" customWidth="1" outlineLevel="1"/>
    <col min="35" max="35" width="9.5" style="66" customWidth="1" collapsed="1"/>
    <col min="36" max="36" width="10.5" style="66" customWidth="1"/>
    <col min="37" max="16384" width="13.6640625" style="66"/>
  </cols>
  <sheetData>
    <row r="1" spans="1:37" x14ac:dyDescent="0.2">
      <c r="A1" s="130"/>
      <c r="B1" s="512">
        <v>2022</v>
      </c>
      <c r="C1" s="521"/>
      <c r="D1" s="521"/>
      <c r="E1" s="521"/>
      <c r="F1" s="521"/>
      <c r="G1" s="521"/>
      <c r="H1" s="522"/>
      <c r="I1" s="515">
        <v>2023</v>
      </c>
      <c r="J1" s="523"/>
      <c r="K1" s="523"/>
      <c r="L1" s="523"/>
      <c r="M1" s="523"/>
      <c r="N1" s="523"/>
      <c r="O1" s="523"/>
      <c r="P1" s="523"/>
      <c r="Q1" s="523"/>
      <c r="R1" s="523"/>
      <c r="S1" s="523"/>
      <c r="T1" s="523"/>
      <c r="U1" s="523"/>
      <c r="V1" s="524"/>
      <c r="W1" s="525">
        <v>2024</v>
      </c>
      <c r="X1" s="526"/>
      <c r="Y1" s="526"/>
      <c r="Z1" s="526"/>
      <c r="AA1" s="526"/>
      <c r="AB1" s="526"/>
      <c r="AC1" s="526"/>
      <c r="AD1" s="526"/>
      <c r="AE1" s="526"/>
      <c r="AF1" s="526"/>
      <c r="AG1" s="526"/>
      <c r="AH1" s="526"/>
      <c r="AI1" s="526"/>
      <c r="AJ1" s="527"/>
      <c r="AK1" s="131"/>
    </row>
    <row r="2" spans="1:37" x14ac:dyDescent="0.2">
      <c r="A2" s="132" t="s">
        <v>104</v>
      </c>
      <c r="B2" s="133" t="s">
        <v>33</v>
      </c>
      <c r="C2" s="134" t="s">
        <v>34</v>
      </c>
      <c r="D2" s="134" t="s">
        <v>35</v>
      </c>
      <c r="E2" s="134" t="s">
        <v>36</v>
      </c>
      <c r="F2" s="134" t="s">
        <v>37</v>
      </c>
      <c r="G2" s="135" t="s">
        <v>38</v>
      </c>
      <c r="H2" s="136" t="s">
        <v>39</v>
      </c>
      <c r="I2" s="133" t="s">
        <v>40</v>
      </c>
      <c r="J2" s="134" t="s">
        <v>20</v>
      </c>
      <c r="K2" s="134" t="s">
        <v>41</v>
      </c>
      <c r="L2" s="134" t="s">
        <v>22</v>
      </c>
      <c r="M2" s="134" t="s">
        <v>42</v>
      </c>
      <c r="N2" s="134" t="s">
        <v>24</v>
      </c>
      <c r="O2" s="134" t="s">
        <v>43</v>
      </c>
      <c r="P2" s="134" t="s">
        <v>26</v>
      </c>
      <c r="Q2" s="134" t="s">
        <v>44</v>
      </c>
      <c r="R2" s="134" t="s">
        <v>28</v>
      </c>
      <c r="S2" s="134" t="s">
        <v>45</v>
      </c>
      <c r="T2" s="135" t="s">
        <v>30</v>
      </c>
      <c r="U2" s="136" t="s">
        <v>46</v>
      </c>
      <c r="V2" s="136" t="s">
        <v>105</v>
      </c>
      <c r="W2" s="133" t="s">
        <v>47</v>
      </c>
      <c r="X2" s="134" t="s">
        <v>20</v>
      </c>
      <c r="Y2" s="134" t="s">
        <v>48</v>
      </c>
      <c r="Z2" s="134" t="s">
        <v>22</v>
      </c>
      <c r="AA2" s="134" t="s">
        <v>49</v>
      </c>
      <c r="AB2" s="134" t="s">
        <v>24</v>
      </c>
      <c r="AC2" s="137" t="s">
        <v>50</v>
      </c>
      <c r="AD2" s="137" t="s">
        <v>26</v>
      </c>
      <c r="AE2" s="137" t="s">
        <v>51</v>
      </c>
      <c r="AF2" s="137" t="s">
        <v>28</v>
      </c>
      <c r="AG2" s="134" t="s">
        <v>52</v>
      </c>
      <c r="AH2" s="135" t="s">
        <v>30</v>
      </c>
      <c r="AI2" s="136" t="s">
        <v>53</v>
      </c>
      <c r="AJ2" s="136" t="s">
        <v>106</v>
      </c>
      <c r="AK2" s="131"/>
    </row>
    <row r="3" spans="1:37" x14ac:dyDescent="0.2">
      <c r="A3" s="138" t="s">
        <v>107</v>
      </c>
      <c r="B3" s="139">
        <v>107886000</v>
      </c>
      <c r="C3" s="140">
        <v>109692000</v>
      </c>
      <c r="D3" s="140">
        <v>217578000</v>
      </c>
      <c r="E3" s="140">
        <v>114737000</v>
      </c>
      <c r="F3" s="140">
        <v>332315000</v>
      </c>
      <c r="G3" s="141">
        <v>115223000</v>
      </c>
      <c r="H3" s="142">
        <v>447539000</v>
      </c>
      <c r="I3" s="139">
        <v>121864000</v>
      </c>
      <c r="J3" s="143">
        <v>0.13</v>
      </c>
      <c r="K3" s="140">
        <v>121964000</v>
      </c>
      <c r="L3" s="143">
        <v>0.112</v>
      </c>
      <c r="M3" s="140">
        <v>243828000</v>
      </c>
      <c r="N3" s="143">
        <v>0.121</v>
      </c>
      <c r="O3" s="140">
        <v>132777000</v>
      </c>
      <c r="P3" s="143">
        <v>0.157</v>
      </c>
      <c r="Q3" s="140">
        <v>376606000</v>
      </c>
      <c r="R3" s="143">
        <v>0.13300000000000001</v>
      </c>
      <c r="S3" s="140">
        <v>132508000</v>
      </c>
      <c r="T3" s="144">
        <v>0.15</v>
      </c>
      <c r="U3" s="142">
        <v>509114000</v>
      </c>
      <c r="V3" s="145">
        <v>0.13800000000000001</v>
      </c>
      <c r="W3" s="139">
        <v>136077000</v>
      </c>
      <c r="X3" s="143">
        <v>0.11700000000000001</v>
      </c>
      <c r="Y3" s="140">
        <v>139520000</v>
      </c>
      <c r="Z3" s="143">
        <v>0.14399999999999999</v>
      </c>
      <c r="AA3" s="140">
        <v>275596000</v>
      </c>
      <c r="AB3" s="143">
        <v>0.13</v>
      </c>
      <c r="AC3" s="140">
        <v>144047000</v>
      </c>
      <c r="AD3" s="143">
        <v>8.5000000000000006E-2</v>
      </c>
      <c r="AE3" s="140">
        <v>419643000</v>
      </c>
      <c r="AF3" s="143">
        <v>0.114</v>
      </c>
      <c r="AG3" s="140">
        <v>146696000</v>
      </c>
      <c r="AH3" s="144">
        <v>0.107</v>
      </c>
      <c r="AI3" s="142">
        <v>566340000</v>
      </c>
      <c r="AJ3" s="145">
        <v>0.112</v>
      </c>
      <c r="AK3" s="131"/>
    </row>
    <row r="4" spans="1:37" x14ac:dyDescent="0.2">
      <c r="A4" s="146" t="s">
        <v>108</v>
      </c>
      <c r="B4" s="147">
        <v>58649300</v>
      </c>
      <c r="C4" s="148">
        <v>62048000</v>
      </c>
      <c r="D4" s="148">
        <v>120698000</v>
      </c>
      <c r="E4" s="148">
        <v>63921000</v>
      </c>
      <c r="F4" s="148">
        <v>184618000</v>
      </c>
      <c r="G4" s="149">
        <v>66478000</v>
      </c>
      <c r="H4" s="150">
        <v>251097000</v>
      </c>
      <c r="I4" s="151">
        <v>68232000</v>
      </c>
      <c r="J4" s="152">
        <v>0.16300000000000001</v>
      </c>
      <c r="K4" s="148">
        <v>78244000</v>
      </c>
      <c r="L4" s="152">
        <v>0.26100000000000001</v>
      </c>
      <c r="M4" s="148">
        <v>146476000</v>
      </c>
      <c r="N4" s="152">
        <v>0.214</v>
      </c>
      <c r="O4" s="148">
        <v>78061000</v>
      </c>
      <c r="P4" s="152">
        <v>0.221</v>
      </c>
      <c r="Q4" s="148">
        <v>224537000</v>
      </c>
      <c r="R4" s="152">
        <v>0.216</v>
      </c>
      <c r="S4" s="148">
        <v>79408000</v>
      </c>
      <c r="T4" s="153">
        <v>0.19400000000000001</v>
      </c>
      <c r="U4" s="150">
        <v>303945000</v>
      </c>
      <c r="V4" s="154">
        <v>0.21</v>
      </c>
      <c r="W4" s="151">
        <v>79492000</v>
      </c>
      <c r="X4" s="152">
        <v>0.16500000000000001</v>
      </c>
      <c r="Y4" s="148">
        <v>86988000</v>
      </c>
      <c r="Z4" s="152">
        <v>0.112</v>
      </c>
      <c r="AA4" s="148">
        <v>166480000</v>
      </c>
      <c r="AB4" s="152">
        <v>0.13700000000000001</v>
      </c>
      <c r="AC4" s="148">
        <v>90658000</v>
      </c>
      <c r="AD4" s="152">
        <v>0.161</v>
      </c>
      <c r="AE4" s="148">
        <v>257138000</v>
      </c>
      <c r="AF4" s="152">
        <v>0.14499999999999999</v>
      </c>
      <c r="AG4" s="148">
        <v>90972000</v>
      </c>
      <c r="AH4" s="153">
        <v>0.14599999999999999</v>
      </c>
      <c r="AI4" s="150">
        <v>348110000</v>
      </c>
      <c r="AJ4" s="154">
        <v>0.14499999999999999</v>
      </c>
      <c r="AK4" s="131"/>
    </row>
    <row r="5" spans="1:37" x14ac:dyDescent="0.2">
      <c r="A5" s="155" t="s">
        <v>109</v>
      </c>
      <c r="B5" s="156">
        <v>0.54400000000000004</v>
      </c>
      <c r="C5" s="157">
        <v>0.56599999999999995</v>
      </c>
      <c r="D5" s="157">
        <v>0.55500000000000005</v>
      </c>
      <c r="E5" s="157">
        <v>0.55700000000000005</v>
      </c>
      <c r="F5" s="157">
        <v>0.55600000000000005</v>
      </c>
      <c r="G5" s="158">
        <v>0.57699999999999996</v>
      </c>
      <c r="H5" s="159">
        <v>0.56100000000000005</v>
      </c>
      <c r="I5" s="156">
        <v>0.56000000000000005</v>
      </c>
      <c r="J5" s="160">
        <v>1.6</v>
      </c>
      <c r="K5" s="157">
        <v>0.64200000000000002</v>
      </c>
      <c r="L5" s="160">
        <v>7.6</v>
      </c>
      <c r="M5" s="157">
        <v>0.60099999999999998</v>
      </c>
      <c r="N5" s="160">
        <v>4.5999999999999996</v>
      </c>
      <c r="O5" s="157">
        <v>0.58799999999999997</v>
      </c>
      <c r="P5" s="160">
        <v>3.1</v>
      </c>
      <c r="Q5" s="157">
        <v>0.59599999999999997</v>
      </c>
      <c r="R5" s="160">
        <v>4.0999999999999996</v>
      </c>
      <c r="S5" s="157">
        <v>0.59899999999999998</v>
      </c>
      <c r="T5" s="161">
        <v>2.2000000000000002</v>
      </c>
      <c r="U5" s="159">
        <v>0.59699999999999998</v>
      </c>
      <c r="V5" s="162">
        <v>3.6</v>
      </c>
      <c r="W5" s="156">
        <v>0.58399999999999996</v>
      </c>
      <c r="X5" s="160">
        <v>2.4</v>
      </c>
      <c r="Y5" s="157">
        <v>0.623</v>
      </c>
      <c r="Z5" s="160">
        <v>-1.8</v>
      </c>
      <c r="AA5" s="157">
        <v>0.60399999999999998</v>
      </c>
      <c r="AB5" s="160">
        <v>0.3</v>
      </c>
      <c r="AC5" s="157">
        <v>0.629</v>
      </c>
      <c r="AD5" s="160">
        <v>4.0999999999999996</v>
      </c>
      <c r="AE5" s="157">
        <v>0.61299999999999999</v>
      </c>
      <c r="AF5" s="160">
        <v>1.7</v>
      </c>
      <c r="AG5" s="157">
        <v>0.62</v>
      </c>
      <c r="AH5" s="161">
        <v>2.1</v>
      </c>
      <c r="AI5" s="159">
        <v>0.61499999999999999</v>
      </c>
      <c r="AJ5" s="162">
        <v>1.8</v>
      </c>
      <c r="AK5" s="131"/>
    </row>
    <row r="6" spans="1:37" x14ac:dyDescent="0.2">
      <c r="A6" s="163"/>
      <c r="B6" s="164"/>
      <c r="C6" s="165"/>
      <c r="D6" s="165"/>
      <c r="E6" s="165"/>
      <c r="F6" s="165"/>
      <c r="G6" s="166"/>
      <c r="H6" s="167"/>
      <c r="I6" s="164"/>
      <c r="J6" s="165"/>
      <c r="K6" s="165"/>
      <c r="L6" s="165"/>
      <c r="M6" s="165"/>
      <c r="N6" s="165"/>
      <c r="O6" s="165"/>
      <c r="P6" s="165"/>
      <c r="Q6" s="165"/>
      <c r="R6" s="165"/>
      <c r="S6" s="165"/>
      <c r="T6" s="166"/>
      <c r="U6" s="167"/>
      <c r="V6" s="167"/>
      <c r="W6" s="164"/>
      <c r="X6" s="165"/>
      <c r="Y6" s="165"/>
      <c r="Z6" s="165"/>
      <c r="AA6" s="165"/>
      <c r="AB6" s="165"/>
      <c r="AC6" s="165"/>
      <c r="AD6" s="165"/>
      <c r="AE6" s="165"/>
      <c r="AF6" s="165"/>
      <c r="AG6" s="165"/>
      <c r="AH6" s="166"/>
      <c r="AI6" s="167"/>
      <c r="AJ6" s="167"/>
      <c r="AK6" s="131"/>
    </row>
    <row r="7" spans="1:37" x14ac:dyDescent="0.2">
      <c r="A7" s="168" t="s">
        <v>110</v>
      </c>
      <c r="B7" s="169"/>
      <c r="C7" s="170"/>
      <c r="D7" s="170"/>
      <c r="E7" s="170"/>
      <c r="F7" s="170"/>
      <c r="G7" s="171"/>
      <c r="H7" s="172"/>
      <c r="I7" s="169"/>
      <c r="J7" s="170"/>
      <c r="K7" s="170"/>
      <c r="L7" s="170"/>
      <c r="M7" s="170"/>
      <c r="N7" s="170"/>
      <c r="O7" s="170"/>
      <c r="P7" s="170"/>
      <c r="Q7" s="170"/>
      <c r="R7" s="170"/>
      <c r="S7" s="170"/>
      <c r="T7" s="171"/>
      <c r="U7" s="172"/>
      <c r="V7" s="172"/>
      <c r="W7" s="169"/>
      <c r="X7" s="170"/>
      <c r="Y7" s="170"/>
      <c r="Z7" s="170"/>
      <c r="AA7" s="170"/>
      <c r="AB7" s="170"/>
      <c r="AC7" s="170"/>
      <c r="AD7" s="170"/>
      <c r="AE7" s="170"/>
      <c r="AF7" s="170"/>
      <c r="AG7" s="170"/>
      <c r="AH7" s="171"/>
      <c r="AI7" s="172"/>
      <c r="AJ7" s="172"/>
      <c r="AK7" s="131"/>
    </row>
    <row r="8" spans="1:37" x14ac:dyDescent="0.2">
      <c r="A8" s="173" t="s">
        <v>111</v>
      </c>
      <c r="B8" s="174">
        <v>81155000</v>
      </c>
      <c r="C8" s="175">
        <v>81291000</v>
      </c>
      <c r="D8" s="175">
        <v>162446000</v>
      </c>
      <c r="E8" s="175">
        <v>84328000</v>
      </c>
      <c r="F8" s="175">
        <v>246774000</v>
      </c>
      <c r="G8" s="176">
        <v>84137000</v>
      </c>
      <c r="H8" s="177">
        <v>330911000</v>
      </c>
      <c r="I8" s="174">
        <v>88560000</v>
      </c>
      <c r="J8" s="178">
        <v>9.0999999999999998E-2</v>
      </c>
      <c r="K8" s="175">
        <v>87878000</v>
      </c>
      <c r="L8" s="178">
        <v>8.1000000000000003E-2</v>
      </c>
      <c r="M8" s="175">
        <v>176437000</v>
      </c>
      <c r="N8" s="178">
        <v>8.5999999999999993E-2</v>
      </c>
      <c r="O8" s="175">
        <v>97037000</v>
      </c>
      <c r="P8" s="178">
        <v>0.151</v>
      </c>
      <c r="Q8" s="175">
        <v>273475000</v>
      </c>
      <c r="R8" s="178">
        <v>0.108</v>
      </c>
      <c r="S8" s="175">
        <v>96880000</v>
      </c>
      <c r="T8" s="179">
        <v>0.151</v>
      </c>
      <c r="U8" s="177">
        <v>370355000</v>
      </c>
      <c r="V8" s="180">
        <v>0.11899999999999999</v>
      </c>
      <c r="W8" s="174">
        <v>99304000</v>
      </c>
      <c r="X8" s="178">
        <v>0.121</v>
      </c>
      <c r="Y8" s="175">
        <v>101073000</v>
      </c>
      <c r="Z8" s="178">
        <v>0.15</v>
      </c>
      <c r="AA8" s="175">
        <v>200377000</v>
      </c>
      <c r="AB8" s="178">
        <v>0.13600000000000001</v>
      </c>
      <c r="AC8" s="175">
        <v>103366000</v>
      </c>
      <c r="AD8" s="178">
        <v>6.5000000000000002E-2</v>
      </c>
      <c r="AE8" s="175">
        <v>303742000</v>
      </c>
      <c r="AF8" s="178">
        <v>0.111</v>
      </c>
      <c r="AG8" s="175">
        <v>106175000</v>
      </c>
      <c r="AH8" s="179">
        <v>9.6000000000000002E-2</v>
      </c>
      <c r="AI8" s="177">
        <v>409917000</v>
      </c>
      <c r="AJ8" s="180">
        <v>0.107</v>
      </c>
      <c r="AK8" s="131"/>
    </row>
    <row r="9" spans="1:37" x14ac:dyDescent="0.2">
      <c r="A9" s="181" t="s">
        <v>112</v>
      </c>
      <c r="B9" s="182">
        <v>55986000</v>
      </c>
      <c r="C9" s="183">
        <v>57715000</v>
      </c>
      <c r="D9" s="183">
        <v>113701000</v>
      </c>
      <c r="E9" s="183">
        <v>60382000</v>
      </c>
      <c r="F9" s="183">
        <v>174082000</v>
      </c>
      <c r="G9" s="184">
        <v>62003000</v>
      </c>
      <c r="H9" s="185">
        <v>236085000</v>
      </c>
      <c r="I9" s="182">
        <v>65427000</v>
      </c>
      <c r="J9" s="186">
        <v>0.16900000000000001</v>
      </c>
      <c r="K9" s="183">
        <v>67013000</v>
      </c>
      <c r="L9" s="186">
        <v>0.161</v>
      </c>
      <c r="M9" s="183">
        <v>132439000</v>
      </c>
      <c r="N9" s="186">
        <v>0.16500000000000001</v>
      </c>
      <c r="O9" s="183">
        <v>68299000</v>
      </c>
      <c r="P9" s="186">
        <v>0.13100000000000001</v>
      </c>
      <c r="Q9" s="183">
        <v>200738000</v>
      </c>
      <c r="R9" s="186">
        <v>0.153</v>
      </c>
      <c r="S9" s="183">
        <v>69262000</v>
      </c>
      <c r="T9" s="187">
        <v>0.11700000000000001</v>
      </c>
      <c r="U9" s="185">
        <v>270000000</v>
      </c>
      <c r="V9" s="188">
        <v>0.14399999999999999</v>
      </c>
      <c r="W9" s="182">
        <v>71985000</v>
      </c>
      <c r="X9" s="186">
        <v>0.1</v>
      </c>
      <c r="Y9" s="183">
        <v>73289000</v>
      </c>
      <c r="Z9" s="186">
        <v>9.4E-2</v>
      </c>
      <c r="AA9" s="183">
        <v>145275000</v>
      </c>
      <c r="AB9" s="186">
        <v>9.7000000000000003E-2</v>
      </c>
      <c r="AC9" s="183">
        <v>74453000</v>
      </c>
      <c r="AD9" s="186">
        <v>0.09</v>
      </c>
      <c r="AE9" s="183">
        <v>219727000</v>
      </c>
      <c r="AF9" s="186">
        <v>9.5000000000000001E-2</v>
      </c>
      <c r="AG9" s="183">
        <v>76845000</v>
      </c>
      <c r="AH9" s="187">
        <v>0.109</v>
      </c>
      <c r="AI9" s="185">
        <v>296573000</v>
      </c>
      <c r="AJ9" s="188">
        <v>9.8000000000000004E-2</v>
      </c>
      <c r="AK9" s="131"/>
    </row>
    <row r="10" spans="1:37" x14ac:dyDescent="0.2">
      <c r="A10" s="189" t="s">
        <v>113</v>
      </c>
      <c r="B10" s="190">
        <v>52709000</v>
      </c>
      <c r="C10" s="191">
        <v>54270000</v>
      </c>
      <c r="D10" s="191">
        <v>106979000</v>
      </c>
      <c r="E10" s="191">
        <v>56695000</v>
      </c>
      <c r="F10" s="191">
        <v>163674000</v>
      </c>
      <c r="G10" s="192">
        <v>58190000</v>
      </c>
      <c r="H10" s="193">
        <v>221864000</v>
      </c>
      <c r="I10" s="190">
        <v>61567000</v>
      </c>
      <c r="J10" s="194">
        <v>0.16800000000000001</v>
      </c>
      <c r="K10" s="191">
        <v>62990000</v>
      </c>
      <c r="L10" s="194">
        <v>0.161</v>
      </c>
      <c r="M10" s="191">
        <v>124557000</v>
      </c>
      <c r="N10" s="194">
        <v>0.16400000000000001</v>
      </c>
      <c r="O10" s="191">
        <v>64185000</v>
      </c>
      <c r="P10" s="194">
        <v>0.13200000000000001</v>
      </c>
      <c r="Q10" s="191">
        <v>188742000</v>
      </c>
      <c r="R10" s="194">
        <v>0.153</v>
      </c>
      <c r="S10" s="191">
        <v>64947000</v>
      </c>
      <c r="T10" s="195">
        <v>0.11600000000000001</v>
      </c>
      <c r="U10" s="193">
        <v>253688000</v>
      </c>
      <c r="V10" s="196">
        <v>0.14299999999999999</v>
      </c>
      <c r="W10" s="190">
        <v>67723000</v>
      </c>
      <c r="X10" s="194">
        <v>0.1</v>
      </c>
      <c r="Y10" s="191">
        <v>68778000</v>
      </c>
      <c r="Z10" s="194">
        <v>9.1999999999999998E-2</v>
      </c>
      <c r="AA10" s="191">
        <v>136501000</v>
      </c>
      <c r="AB10" s="194">
        <v>9.6000000000000002E-2</v>
      </c>
      <c r="AC10" s="191">
        <v>69897000</v>
      </c>
      <c r="AD10" s="194">
        <v>8.8999999999999996E-2</v>
      </c>
      <c r="AE10" s="191">
        <v>206398000</v>
      </c>
      <c r="AF10" s="194">
        <v>9.4E-2</v>
      </c>
      <c r="AG10" s="191">
        <v>72121000</v>
      </c>
      <c r="AH10" s="195">
        <v>0.11</v>
      </c>
      <c r="AI10" s="193">
        <v>278519000</v>
      </c>
      <c r="AJ10" s="196">
        <v>9.8000000000000004E-2</v>
      </c>
      <c r="AK10" s="131"/>
    </row>
    <row r="11" spans="1:37" x14ac:dyDescent="0.2">
      <c r="A11" s="197" t="s">
        <v>114</v>
      </c>
      <c r="B11" s="198">
        <v>22808</v>
      </c>
      <c r="C11" s="199">
        <v>22952</v>
      </c>
      <c r="D11" s="199">
        <v>22880</v>
      </c>
      <c r="E11" s="199">
        <v>23266</v>
      </c>
      <c r="F11" s="199">
        <v>23008</v>
      </c>
      <c r="G11" s="200">
        <v>23721</v>
      </c>
      <c r="H11" s="201">
        <v>23187</v>
      </c>
      <c r="I11" s="198">
        <v>23868</v>
      </c>
      <c r="J11" s="202">
        <v>4.5999999999999999E-2</v>
      </c>
      <c r="K11" s="199">
        <v>24034</v>
      </c>
      <c r="L11" s="202">
        <v>4.7E-2</v>
      </c>
      <c r="M11" s="199">
        <v>23951</v>
      </c>
      <c r="N11" s="202">
        <v>4.7E-2</v>
      </c>
      <c r="O11" s="199">
        <v>24133</v>
      </c>
      <c r="P11" s="202">
        <v>3.6999999999999998E-2</v>
      </c>
      <c r="Q11" s="199">
        <v>24011</v>
      </c>
      <c r="R11" s="202">
        <v>4.3999999999999997E-2</v>
      </c>
      <c r="S11" s="199">
        <v>24196</v>
      </c>
      <c r="T11" s="203">
        <v>0.02</v>
      </c>
      <c r="U11" s="201">
        <v>24057</v>
      </c>
      <c r="V11" s="204">
        <v>3.7999999999999999E-2</v>
      </c>
      <c r="W11" s="198">
        <v>24164</v>
      </c>
      <c r="X11" s="202">
        <v>1.2E-2</v>
      </c>
      <c r="Y11" s="199">
        <v>24420</v>
      </c>
      <c r="Z11" s="202">
        <v>1.6E-2</v>
      </c>
      <c r="AA11" s="199">
        <v>24292</v>
      </c>
      <c r="AB11" s="202">
        <v>1.4E-2</v>
      </c>
      <c r="AC11" s="199">
        <v>24728</v>
      </c>
      <c r="AD11" s="202">
        <v>2.5000000000000001E-2</v>
      </c>
      <c r="AE11" s="199">
        <v>24443</v>
      </c>
      <c r="AF11" s="202">
        <v>1.7999999999999999E-2</v>
      </c>
      <c r="AG11" s="199">
        <v>25162</v>
      </c>
      <c r="AH11" s="203">
        <v>0.04</v>
      </c>
      <c r="AI11" s="201">
        <v>24625</v>
      </c>
      <c r="AJ11" s="204">
        <v>2.4E-2</v>
      </c>
      <c r="AK11" s="131"/>
    </row>
    <row r="12" spans="1:37" x14ac:dyDescent="0.2">
      <c r="A12" s="197" t="s">
        <v>115</v>
      </c>
      <c r="B12" s="198">
        <v>818</v>
      </c>
      <c r="C12" s="199">
        <v>838</v>
      </c>
      <c r="D12" s="199">
        <v>828</v>
      </c>
      <c r="E12" s="199">
        <v>865</v>
      </c>
      <c r="F12" s="199">
        <v>841</v>
      </c>
      <c r="G12" s="200">
        <v>871</v>
      </c>
      <c r="H12" s="201">
        <v>848</v>
      </c>
      <c r="I12" s="198">
        <v>914</v>
      </c>
      <c r="J12" s="202">
        <v>0.11700000000000001</v>
      </c>
      <c r="K12" s="199">
        <v>929</v>
      </c>
      <c r="L12" s="202">
        <v>0.109</v>
      </c>
      <c r="M12" s="199">
        <v>922</v>
      </c>
      <c r="N12" s="202">
        <v>0.113</v>
      </c>
      <c r="O12" s="199">
        <v>943</v>
      </c>
      <c r="P12" s="202">
        <v>0.09</v>
      </c>
      <c r="Q12" s="199">
        <v>929</v>
      </c>
      <c r="R12" s="202">
        <v>0.105</v>
      </c>
      <c r="S12" s="199">
        <v>954</v>
      </c>
      <c r="T12" s="203">
        <v>9.5000000000000001E-2</v>
      </c>
      <c r="U12" s="201">
        <v>935</v>
      </c>
      <c r="V12" s="204">
        <v>0.10199999999999999</v>
      </c>
      <c r="W12" s="198">
        <v>993</v>
      </c>
      <c r="X12" s="202">
        <v>8.6999999999999994E-2</v>
      </c>
      <c r="Y12" s="199">
        <v>1000</v>
      </c>
      <c r="Z12" s="202">
        <v>7.5999999999999998E-2</v>
      </c>
      <c r="AA12" s="199">
        <v>997</v>
      </c>
      <c r="AB12" s="202">
        <v>8.2000000000000003E-2</v>
      </c>
      <c r="AC12" s="199">
        <v>1004</v>
      </c>
      <c r="AD12" s="202">
        <v>6.4000000000000001E-2</v>
      </c>
      <c r="AE12" s="199">
        <v>999</v>
      </c>
      <c r="AF12" s="202">
        <v>7.4999999999999997E-2</v>
      </c>
      <c r="AG12" s="199">
        <v>1009</v>
      </c>
      <c r="AH12" s="203">
        <v>5.7000000000000002E-2</v>
      </c>
      <c r="AI12" s="201">
        <v>1001</v>
      </c>
      <c r="AJ12" s="204">
        <v>7.0000000000000007E-2</v>
      </c>
      <c r="AK12" s="131"/>
    </row>
    <row r="13" spans="1:37" x14ac:dyDescent="0.2">
      <c r="A13" s="205" t="s">
        <v>116</v>
      </c>
      <c r="B13" s="206">
        <v>20115000</v>
      </c>
      <c r="C13" s="207">
        <v>17658000</v>
      </c>
      <c r="D13" s="207">
        <v>37773000</v>
      </c>
      <c r="E13" s="207">
        <v>17550000</v>
      </c>
      <c r="F13" s="207">
        <v>55323000</v>
      </c>
      <c r="G13" s="208">
        <v>15412000</v>
      </c>
      <c r="H13" s="209">
        <v>70735000</v>
      </c>
      <c r="I13" s="206">
        <v>17304000</v>
      </c>
      <c r="J13" s="210">
        <v>-0.14000000000000001</v>
      </c>
      <c r="K13" s="207">
        <v>14812000</v>
      </c>
      <c r="L13" s="210">
        <v>-0.161</v>
      </c>
      <c r="M13" s="207">
        <v>32115000</v>
      </c>
      <c r="N13" s="210">
        <v>-0.15</v>
      </c>
      <c r="O13" s="207">
        <v>22673000</v>
      </c>
      <c r="P13" s="211">
        <v>0.29199999999999998</v>
      </c>
      <c r="Q13" s="207">
        <v>54788000</v>
      </c>
      <c r="R13" s="210">
        <v>-0.01</v>
      </c>
      <c r="S13" s="207">
        <v>21424000</v>
      </c>
      <c r="T13" s="212">
        <v>0.39</v>
      </c>
      <c r="U13" s="209">
        <v>76213000</v>
      </c>
      <c r="V13" s="213">
        <v>7.6999999999999999E-2</v>
      </c>
      <c r="W13" s="206">
        <v>21674000</v>
      </c>
      <c r="X13" s="211">
        <v>0.253</v>
      </c>
      <c r="Y13" s="207">
        <v>22282000</v>
      </c>
      <c r="Z13" s="211">
        <v>0.504</v>
      </c>
      <c r="AA13" s="207">
        <v>43956000</v>
      </c>
      <c r="AB13" s="211">
        <v>0.36899999999999999</v>
      </c>
      <c r="AC13" s="207">
        <v>23325000</v>
      </c>
      <c r="AD13" s="211">
        <v>2.9000000000000001E-2</v>
      </c>
      <c r="AE13" s="207">
        <v>67282000</v>
      </c>
      <c r="AF13" s="211">
        <v>0.22800000000000001</v>
      </c>
      <c r="AG13" s="207">
        <v>23515000</v>
      </c>
      <c r="AH13" s="212">
        <v>9.8000000000000004E-2</v>
      </c>
      <c r="AI13" s="209">
        <v>90797000</v>
      </c>
      <c r="AJ13" s="213">
        <v>0.191</v>
      </c>
      <c r="AK13" s="131"/>
    </row>
    <row r="14" spans="1:37" x14ac:dyDescent="0.2">
      <c r="A14" s="205" t="s">
        <v>117</v>
      </c>
      <c r="B14" s="206">
        <v>5060000</v>
      </c>
      <c r="C14" s="207">
        <v>5913000</v>
      </c>
      <c r="D14" s="207">
        <v>10973000</v>
      </c>
      <c r="E14" s="207">
        <v>6397000</v>
      </c>
      <c r="F14" s="207">
        <v>17369000</v>
      </c>
      <c r="G14" s="208">
        <v>6720000</v>
      </c>
      <c r="H14" s="209">
        <v>24090000</v>
      </c>
      <c r="I14" s="206">
        <v>5829000</v>
      </c>
      <c r="J14" s="211">
        <v>0.152</v>
      </c>
      <c r="K14" s="207">
        <v>6053000</v>
      </c>
      <c r="L14" s="211">
        <v>2.4E-2</v>
      </c>
      <c r="M14" s="207">
        <v>11882000</v>
      </c>
      <c r="N14" s="211">
        <v>8.3000000000000004E-2</v>
      </c>
      <c r="O14" s="207">
        <v>6066000</v>
      </c>
      <c r="P14" s="210">
        <v>-5.1999999999999998E-2</v>
      </c>
      <c r="Q14" s="207">
        <v>17948000</v>
      </c>
      <c r="R14" s="211">
        <v>3.3000000000000002E-2</v>
      </c>
      <c r="S14" s="207">
        <v>6194000</v>
      </c>
      <c r="T14" s="214">
        <v>-7.8E-2</v>
      </c>
      <c r="U14" s="209">
        <v>24142000</v>
      </c>
      <c r="V14" s="213">
        <v>2E-3</v>
      </c>
      <c r="W14" s="206">
        <v>5645000</v>
      </c>
      <c r="X14" s="210">
        <v>-3.2000000000000001E-2</v>
      </c>
      <c r="Y14" s="207">
        <v>5501000</v>
      </c>
      <c r="Z14" s="210">
        <v>-9.0999999999999998E-2</v>
      </c>
      <c r="AA14" s="207">
        <v>11146000</v>
      </c>
      <c r="AB14" s="210">
        <v>-6.2E-2</v>
      </c>
      <c r="AC14" s="207">
        <v>5588000</v>
      </c>
      <c r="AD14" s="210">
        <v>-7.9000000000000001E-2</v>
      </c>
      <c r="AE14" s="207">
        <v>16733000</v>
      </c>
      <c r="AF14" s="210">
        <v>-6.8000000000000005E-2</v>
      </c>
      <c r="AG14" s="207">
        <v>5814000</v>
      </c>
      <c r="AH14" s="214">
        <v>-6.0999999999999999E-2</v>
      </c>
      <c r="AI14" s="209">
        <v>22548000</v>
      </c>
      <c r="AJ14" s="213">
        <v>-6.6000000000000003E-2</v>
      </c>
      <c r="AK14" s="131"/>
    </row>
    <row r="15" spans="1:37" x14ac:dyDescent="0.2">
      <c r="A15" s="215" t="s">
        <v>118</v>
      </c>
      <c r="B15" s="151">
        <v>46632000</v>
      </c>
      <c r="C15" s="148">
        <v>47653000</v>
      </c>
      <c r="D15" s="148">
        <v>94285000</v>
      </c>
      <c r="E15" s="148">
        <v>48865000</v>
      </c>
      <c r="F15" s="148">
        <v>143151000</v>
      </c>
      <c r="G15" s="141">
        <v>49878000</v>
      </c>
      <c r="H15" s="142">
        <v>193029000</v>
      </c>
      <c r="I15" s="139">
        <v>52304000</v>
      </c>
      <c r="J15" s="152">
        <v>0.122</v>
      </c>
      <c r="K15" s="148">
        <v>59678000</v>
      </c>
      <c r="L15" s="152">
        <v>0.252</v>
      </c>
      <c r="M15" s="148">
        <v>111982000</v>
      </c>
      <c r="N15" s="152">
        <v>0.188</v>
      </c>
      <c r="O15" s="148">
        <v>59045000</v>
      </c>
      <c r="P15" s="152">
        <v>0.20799999999999999</v>
      </c>
      <c r="Q15" s="140">
        <v>171027000</v>
      </c>
      <c r="R15" s="152">
        <v>0.19500000000000001</v>
      </c>
      <c r="S15" s="148">
        <v>59802000</v>
      </c>
      <c r="T15" s="153">
        <v>0.19900000000000001</v>
      </c>
      <c r="U15" s="142">
        <v>230829000</v>
      </c>
      <c r="V15" s="154">
        <v>0.19600000000000001</v>
      </c>
      <c r="W15" s="139">
        <v>60146000</v>
      </c>
      <c r="X15" s="152">
        <v>0.15</v>
      </c>
      <c r="Y15" s="148">
        <v>63914000</v>
      </c>
      <c r="Z15" s="152">
        <v>7.0999999999999994E-2</v>
      </c>
      <c r="AA15" s="148">
        <v>124061000</v>
      </c>
      <c r="AB15" s="152">
        <v>0.108</v>
      </c>
      <c r="AC15" s="148">
        <v>65725000</v>
      </c>
      <c r="AD15" s="152">
        <v>0.113</v>
      </c>
      <c r="AE15" s="140">
        <v>189786000</v>
      </c>
      <c r="AF15" s="152">
        <v>0.11</v>
      </c>
      <c r="AG15" s="148">
        <v>66058000</v>
      </c>
      <c r="AH15" s="153">
        <v>0.105</v>
      </c>
      <c r="AI15" s="142">
        <v>255844000</v>
      </c>
      <c r="AJ15" s="154">
        <v>0.108</v>
      </c>
      <c r="AK15" s="131"/>
    </row>
    <row r="16" spans="1:37" x14ac:dyDescent="0.2">
      <c r="A16" s="173" t="s">
        <v>119</v>
      </c>
      <c r="B16" s="216">
        <v>0.57499999999999996</v>
      </c>
      <c r="C16" s="217">
        <v>0.58599999999999997</v>
      </c>
      <c r="D16" s="217">
        <v>0.57999999999999996</v>
      </c>
      <c r="E16" s="217">
        <v>0.57899999999999996</v>
      </c>
      <c r="F16" s="217">
        <v>0.57999999999999996</v>
      </c>
      <c r="G16" s="218">
        <v>0.59299999999999997</v>
      </c>
      <c r="H16" s="219">
        <v>0.58299999999999996</v>
      </c>
      <c r="I16" s="216">
        <v>0.59099999999999997</v>
      </c>
      <c r="J16" s="220">
        <v>1.6</v>
      </c>
      <c r="K16" s="217">
        <v>0.67900000000000005</v>
      </c>
      <c r="L16" s="220">
        <v>9.3000000000000007</v>
      </c>
      <c r="M16" s="217">
        <v>0.63500000000000001</v>
      </c>
      <c r="N16" s="221">
        <v>5.4</v>
      </c>
      <c r="O16" s="217">
        <v>0.60799999999999998</v>
      </c>
      <c r="P16" s="220">
        <v>2.9</v>
      </c>
      <c r="Q16" s="217">
        <v>0.625</v>
      </c>
      <c r="R16" s="220">
        <v>4.5</v>
      </c>
      <c r="S16" s="217">
        <v>0.61699999999999999</v>
      </c>
      <c r="T16" s="222">
        <v>2.4</v>
      </c>
      <c r="U16" s="219">
        <v>0.623</v>
      </c>
      <c r="V16" s="223">
        <v>4</v>
      </c>
      <c r="W16" s="216">
        <v>0.60599999999999998</v>
      </c>
      <c r="X16" s="221">
        <v>1.5</v>
      </c>
      <c r="Y16" s="217">
        <v>0.63200000000000001</v>
      </c>
      <c r="Z16" s="220">
        <v>-4.7</v>
      </c>
      <c r="AA16" s="217">
        <v>0.61899999999999999</v>
      </c>
      <c r="AB16" s="220">
        <v>-1.6</v>
      </c>
      <c r="AC16" s="217">
        <v>0.63600000000000001</v>
      </c>
      <c r="AD16" s="220">
        <v>2.7</v>
      </c>
      <c r="AE16" s="217">
        <v>0.625</v>
      </c>
      <c r="AF16" s="220">
        <v>-0.1</v>
      </c>
      <c r="AG16" s="217">
        <v>0.622</v>
      </c>
      <c r="AH16" s="222">
        <v>0.5</v>
      </c>
      <c r="AI16" s="219">
        <v>0.624</v>
      </c>
      <c r="AJ16" s="223">
        <v>0.1</v>
      </c>
      <c r="AK16" s="131"/>
    </row>
    <row r="17" spans="1:37" x14ac:dyDescent="0.2">
      <c r="A17" s="224"/>
      <c r="B17" s="225"/>
      <c r="C17" s="226"/>
      <c r="D17" s="226"/>
      <c r="E17" s="226"/>
      <c r="F17" s="226"/>
      <c r="G17" s="227"/>
      <c r="H17" s="228"/>
      <c r="I17" s="225"/>
      <c r="J17" s="229"/>
      <c r="K17" s="226"/>
      <c r="L17" s="229"/>
      <c r="M17" s="226"/>
      <c r="N17" s="229"/>
      <c r="O17" s="226"/>
      <c r="P17" s="229"/>
      <c r="Q17" s="226"/>
      <c r="R17" s="229"/>
      <c r="S17" s="226"/>
      <c r="T17" s="230"/>
      <c r="U17" s="228"/>
      <c r="V17" s="231"/>
      <c r="W17" s="225"/>
      <c r="X17" s="229"/>
      <c r="Y17" s="226"/>
      <c r="Z17" s="229"/>
      <c r="AA17" s="226"/>
      <c r="AB17" s="229"/>
      <c r="AC17" s="226"/>
      <c r="AD17" s="229"/>
      <c r="AE17" s="226"/>
      <c r="AF17" s="229"/>
      <c r="AG17" s="226"/>
      <c r="AH17" s="230"/>
      <c r="AI17" s="228"/>
      <c r="AJ17" s="231"/>
      <c r="AK17" s="131"/>
    </row>
    <row r="18" spans="1:37" x14ac:dyDescent="0.2">
      <c r="A18" s="232" t="s">
        <v>120</v>
      </c>
      <c r="B18" s="233"/>
      <c r="C18" s="234"/>
      <c r="D18" s="234"/>
      <c r="E18" s="234"/>
      <c r="F18" s="234"/>
      <c r="G18" s="235"/>
      <c r="H18" s="236"/>
      <c r="I18" s="233"/>
      <c r="J18" s="234"/>
      <c r="K18" s="234"/>
      <c r="L18" s="234"/>
      <c r="M18" s="234"/>
      <c r="N18" s="234"/>
      <c r="O18" s="234"/>
      <c r="P18" s="234"/>
      <c r="Q18" s="234"/>
      <c r="R18" s="234"/>
      <c r="S18" s="234"/>
      <c r="T18" s="235"/>
      <c r="U18" s="236"/>
      <c r="V18" s="236"/>
      <c r="W18" s="233"/>
      <c r="X18" s="234"/>
      <c r="Y18" s="234"/>
      <c r="Z18" s="234"/>
      <c r="AA18" s="234"/>
      <c r="AB18" s="234"/>
      <c r="AC18" s="234"/>
      <c r="AD18" s="234"/>
      <c r="AE18" s="234"/>
      <c r="AF18" s="234"/>
      <c r="AG18" s="234"/>
      <c r="AH18" s="235"/>
      <c r="AI18" s="236"/>
      <c r="AJ18" s="236"/>
      <c r="AK18" s="131"/>
    </row>
    <row r="19" spans="1:37" x14ac:dyDescent="0.2">
      <c r="A19" s="173" t="s">
        <v>121</v>
      </c>
      <c r="B19" s="174">
        <v>26731000</v>
      </c>
      <c r="C19" s="175">
        <v>28402000</v>
      </c>
      <c r="D19" s="175">
        <v>55132000</v>
      </c>
      <c r="E19" s="175">
        <v>30409000</v>
      </c>
      <c r="F19" s="175">
        <v>85541000</v>
      </c>
      <c r="G19" s="176">
        <v>31087000</v>
      </c>
      <c r="H19" s="177">
        <v>116628000</v>
      </c>
      <c r="I19" s="174">
        <v>33305000</v>
      </c>
      <c r="J19" s="178">
        <v>0.246</v>
      </c>
      <c r="K19" s="175">
        <v>34087000</v>
      </c>
      <c r="L19" s="178">
        <v>0.2</v>
      </c>
      <c r="M19" s="175">
        <v>67391000</v>
      </c>
      <c r="N19" s="178">
        <v>0.222</v>
      </c>
      <c r="O19" s="175">
        <v>35740000</v>
      </c>
      <c r="P19" s="178">
        <v>0.17499999999999999</v>
      </c>
      <c r="Q19" s="175">
        <v>103131000</v>
      </c>
      <c r="R19" s="178">
        <v>0.20599999999999999</v>
      </c>
      <c r="S19" s="175">
        <v>35628000</v>
      </c>
      <c r="T19" s="179">
        <v>0.14599999999999999</v>
      </c>
      <c r="U19" s="177">
        <v>138759000</v>
      </c>
      <c r="V19" s="180">
        <v>0.19</v>
      </c>
      <c r="W19" s="174">
        <v>36773000</v>
      </c>
      <c r="X19" s="178">
        <v>0.104</v>
      </c>
      <c r="Y19" s="175">
        <v>38447000</v>
      </c>
      <c r="Z19" s="237">
        <v>0.128</v>
      </c>
      <c r="AA19" s="175">
        <v>75220000</v>
      </c>
      <c r="AB19" s="238">
        <v>0.11600000000000001</v>
      </c>
      <c r="AC19" s="175">
        <v>40682000</v>
      </c>
      <c r="AD19" s="238">
        <v>0.13800000000000001</v>
      </c>
      <c r="AE19" s="175">
        <v>115901000</v>
      </c>
      <c r="AF19" s="178">
        <v>0.124</v>
      </c>
      <c r="AG19" s="175">
        <v>40522000</v>
      </c>
      <c r="AH19" s="179">
        <v>0.13700000000000001</v>
      </c>
      <c r="AI19" s="177">
        <v>156423000</v>
      </c>
      <c r="AJ19" s="180">
        <v>0.127</v>
      </c>
      <c r="AK19" s="131"/>
    </row>
    <row r="20" spans="1:37" x14ac:dyDescent="0.2">
      <c r="A20" s="239" t="s">
        <v>122</v>
      </c>
      <c r="B20" s="182">
        <v>13776000</v>
      </c>
      <c r="C20" s="183">
        <v>14761000</v>
      </c>
      <c r="D20" s="183">
        <v>28537000</v>
      </c>
      <c r="E20" s="183">
        <v>15425000</v>
      </c>
      <c r="F20" s="183">
        <v>43961000</v>
      </c>
      <c r="G20" s="184">
        <v>16110000</v>
      </c>
      <c r="H20" s="185">
        <v>60072000</v>
      </c>
      <c r="I20" s="182">
        <v>17030000</v>
      </c>
      <c r="J20" s="186">
        <v>0.23599999999999999</v>
      </c>
      <c r="K20" s="183">
        <v>17234000</v>
      </c>
      <c r="L20" s="186">
        <v>0.16800000000000001</v>
      </c>
      <c r="M20" s="183">
        <v>34264000</v>
      </c>
      <c r="N20" s="186">
        <v>0.20100000000000001</v>
      </c>
      <c r="O20" s="183">
        <v>18470000</v>
      </c>
      <c r="P20" s="186">
        <v>0.19700000000000001</v>
      </c>
      <c r="Q20" s="183">
        <v>52734000</v>
      </c>
      <c r="R20" s="186">
        <v>0.2</v>
      </c>
      <c r="S20" s="183">
        <v>19369000</v>
      </c>
      <c r="T20" s="187">
        <v>0.20200000000000001</v>
      </c>
      <c r="U20" s="185">
        <v>72102000</v>
      </c>
      <c r="V20" s="188">
        <v>0.2</v>
      </c>
      <c r="W20" s="182">
        <v>20395000</v>
      </c>
      <c r="X20" s="186">
        <v>0.19800000000000001</v>
      </c>
      <c r="Y20" s="183">
        <v>21841000</v>
      </c>
      <c r="Z20" s="240">
        <v>0.26700000000000002</v>
      </c>
      <c r="AA20" s="183">
        <v>42235000</v>
      </c>
      <c r="AB20" s="186">
        <v>0.23300000000000001</v>
      </c>
      <c r="AC20" s="183">
        <v>23563000</v>
      </c>
      <c r="AD20" s="186">
        <v>0.27600000000000002</v>
      </c>
      <c r="AE20" s="183">
        <v>65798000</v>
      </c>
      <c r="AF20" s="186">
        <v>0.248</v>
      </c>
      <c r="AG20" s="183">
        <v>24506000</v>
      </c>
      <c r="AH20" s="187">
        <v>0.26500000000000001</v>
      </c>
      <c r="AI20" s="185">
        <v>90304000</v>
      </c>
      <c r="AJ20" s="188">
        <v>0.252</v>
      </c>
      <c r="AK20" s="131"/>
    </row>
    <row r="21" spans="1:37" x14ac:dyDescent="0.2">
      <c r="A21" s="241" t="s">
        <v>123</v>
      </c>
      <c r="B21" s="190">
        <v>13469000</v>
      </c>
      <c r="C21" s="191">
        <v>14402000</v>
      </c>
      <c r="D21" s="191">
        <v>27870000</v>
      </c>
      <c r="E21" s="191">
        <v>15292000</v>
      </c>
      <c r="F21" s="191">
        <v>43162000</v>
      </c>
      <c r="G21" s="192">
        <v>15901000</v>
      </c>
      <c r="H21" s="193">
        <v>59063000</v>
      </c>
      <c r="I21" s="190">
        <v>16789000</v>
      </c>
      <c r="J21" s="194">
        <v>0.247</v>
      </c>
      <c r="K21" s="191">
        <v>17017000</v>
      </c>
      <c r="L21" s="194">
        <v>0.182</v>
      </c>
      <c r="M21" s="191">
        <v>33806000</v>
      </c>
      <c r="N21" s="194">
        <v>0.21299999999999999</v>
      </c>
      <c r="O21" s="191">
        <v>18186000</v>
      </c>
      <c r="P21" s="194">
        <v>0.189</v>
      </c>
      <c r="Q21" s="191">
        <v>51992000</v>
      </c>
      <c r="R21" s="194">
        <v>0.20499999999999999</v>
      </c>
      <c r="S21" s="191">
        <v>18970000</v>
      </c>
      <c r="T21" s="195">
        <v>0.193</v>
      </c>
      <c r="U21" s="193">
        <v>70962000</v>
      </c>
      <c r="V21" s="196">
        <v>0.20100000000000001</v>
      </c>
      <c r="W21" s="190">
        <v>19943000</v>
      </c>
      <c r="X21" s="194">
        <v>0.188</v>
      </c>
      <c r="Y21" s="191">
        <v>21341000</v>
      </c>
      <c r="Z21" s="242">
        <v>0.254</v>
      </c>
      <c r="AA21" s="191">
        <v>41284000</v>
      </c>
      <c r="AB21" s="194">
        <v>0.221</v>
      </c>
      <c r="AC21" s="191">
        <v>23036000</v>
      </c>
      <c r="AD21" s="194">
        <v>0.26700000000000002</v>
      </c>
      <c r="AE21" s="191">
        <v>64320000</v>
      </c>
      <c r="AF21" s="194">
        <v>0.23699999999999999</v>
      </c>
      <c r="AG21" s="191">
        <v>23964000</v>
      </c>
      <c r="AH21" s="195">
        <v>0.26300000000000001</v>
      </c>
      <c r="AI21" s="193">
        <v>88284000</v>
      </c>
      <c r="AJ21" s="196">
        <v>0.24399999999999999</v>
      </c>
      <c r="AK21" s="131"/>
    </row>
    <row r="22" spans="1:37" x14ac:dyDescent="0.2">
      <c r="A22" s="243" t="s">
        <v>124</v>
      </c>
      <c r="B22" s="198">
        <v>283567</v>
      </c>
      <c r="C22" s="199">
        <v>297109</v>
      </c>
      <c r="D22" s="199">
        <v>290338</v>
      </c>
      <c r="E22" s="199">
        <v>315652</v>
      </c>
      <c r="F22" s="199">
        <v>298776</v>
      </c>
      <c r="G22" s="200">
        <v>319747</v>
      </c>
      <c r="H22" s="201">
        <v>304019</v>
      </c>
      <c r="I22" s="198">
        <v>342037</v>
      </c>
      <c r="J22" s="202">
        <v>0.20599999999999999</v>
      </c>
      <c r="K22" s="199">
        <v>342661</v>
      </c>
      <c r="L22" s="202">
        <v>0.153</v>
      </c>
      <c r="M22" s="199">
        <v>342349</v>
      </c>
      <c r="N22" s="202">
        <v>0.17899999999999999</v>
      </c>
      <c r="O22" s="199">
        <v>369017</v>
      </c>
      <c r="P22" s="202">
        <v>0.16900000000000001</v>
      </c>
      <c r="Q22" s="199">
        <v>351238</v>
      </c>
      <c r="R22" s="202">
        <v>0.17599999999999999</v>
      </c>
      <c r="S22" s="199">
        <v>377686</v>
      </c>
      <c r="T22" s="203">
        <v>0.18099999999999999</v>
      </c>
      <c r="U22" s="201">
        <v>357850</v>
      </c>
      <c r="V22" s="204">
        <v>0.17699999999999999</v>
      </c>
      <c r="W22" s="198">
        <v>413189</v>
      </c>
      <c r="X22" s="202">
        <v>0.20799999999999999</v>
      </c>
      <c r="Y22" s="199">
        <v>435657</v>
      </c>
      <c r="Z22" s="244">
        <v>0.27100000000000002</v>
      </c>
      <c r="AA22" s="199">
        <v>424423</v>
      </c>
      <c r="AB22" s="202">
        <v>0.24</v>
      </c>
      <c r="AC22" s="199">
        <v>460067</v>
      </c>
      <c r="AD22" s="202">
        <v>0.247</v>
      </c>
      <c r="AE22" s="199">
        <v>436304</v>
      </c>
      <c r="AF22" s="202">
        <v>0.24199999999999999</v>
      </c>
      <c r="AG22" s="199">
        <v>470151</v>
      </c>
      <c r="AH22" s="203">
        <v>0.245</v>
      </c>
      <c r="AI22" s="201">
        <v>444766</v>
      </c>
      <c r="AJ22" s="204">
        <v>0.24299999999999999</v>
      </c>
      <c r="AK22" s="131"/>
    </row>
    <row r="23" spans="1:37" x14ac:dyDescent="0.2">
      <c r="A23" s="243" t="s">
        <v>125</v>
      </c>
      <c r="B23" s="245">
        <v>16.2</v>
      </c>
      <c r="C23" s="246">
        <v>16.600000000000001</v>
      </c>
      <c r="D23" s="246">
        <v>16.399999999999999</v>
      </c>
      <c r="E23" s="246">
        <v>16.3</v>
      </c>
      <c r="F23" s="246">
        <v>16.3</v>
      </c>
      <c r="G23" s="247">
        <v>16.8</v>
      </c>
      <c r="H23" s="248">
        <v>16.5</v>
      </c>
      <c r="I23" s="245">
        <v>16.600000000000001</v>
      </c>
      <c r="J23" s="202">
        <v>2.5000000000000001E-2</v>
      </c>
      <c r="K23" s="246">
        <v>16.8</v>
      </c>
      <c r="L23" s="202">
        <v>1.2E-2</v>
      </c>
      <c r="M23" s="246">
        <v>16.7</v>
      </c>
      <c r="N23" s="202">
        <v>1.7999999999999999E-2</v>
      </c>
      <c r="O23" s="246">
        <v>16.7</v>
      </c>
      <c r="P23" s="202">
        <v>2.4E-2</v>
      </c>
      <c r="Q23" s="246">
        <v>16.7</v>
      </c>
      <c r="R23" s="202">
        <v>0.02</v>
      </c>
      <c r="S23" s="246">
        <v>17.100000000000001</v>
      </c>
      <c r="T23" s="203">
        <v>1.7999999999999999E-2</v>
      </c>
      <c r="U23" s="248">
        <v>16.8</v>
      </c>
      <c r="V23" s="204">
        <v>0.02</v>
      </c>
      <c r="W23" s="245">
        <v>16.5</v>
      </c>
      <c r="X23" s="244">
        <v>-8.9999999999999993E-3</v>
      </c>
      <c r="Y23" s="246">
        <v>16.7</v>
      </c>
      <c r="Z23" s="244">
        <v>-3.0000000000000001E-3</v>
      </c>
      <c r="AA23" s="246">
        <v>16.600000000000001</v>
      </c>
      <c r="AB23" s="244">
        <v>-6.0000000000000001E-3</v>
      </c>
      <c r="AC23" s="246">
        <v>17.100000000000001</v>
      </c>
      <c r="AD23" s="202">
        <v>2.3E-2</v>
      </c>
      <c r="AE23" s="246">
        <v>16.8</v>
      </c>
      <c r="AF23" s="202">
        <v>4.0000000000000001E-3</v>
      </c>
      <c r="AG23" s="246">
        <v>17.399999999999999</v>
      </c>
      <c r="AH23" s="203">
        <v>1.6E-2</v>
      </c>
      <c r="AI23" s="248">
        <v>16.899999999999999</v>
      </c>
      <c r="AJ23" s="204">
        <v>8.0000000000000002E-3</v>
      </c>
      <c r="AK23" s="131"/>
    </row>
    <row r="24" spans="1:37" x14ac:dyDescent="0.2">
      <c r="A24" s="249" t="s">
        <v>126</v>
      </c>
      <c r="B24" s="190">
        <v>8914000</v>
      </c>
      <c r="C24" s="191">
        <v>10139000</v>
      </c>
      <c r="D24" s="191">
        <v>19054000</v>
      </c>
      <c r="E24" s="191">
        <v>11636000</v>
      </c>
      <c r="F24" s="191">
        <v>30689000</v>
      </c>
      <c r="G24" s="192">
        <v>11964000</v>
      </c>
      <c r="H24" s="209">
        <v>42654000</v>
      </c>
      <c r="I24" s="190">
        <v>11794000</v>
      </c>
      <c r="J24" s="194">
        <v>0.32300000000000001</v>
      </c>
      <c r="K24" s="191">
        <v>12883000</v>
      </c>
      <c r="L24" s="250">
        <v>0.27100000000000002</v>
      </c>
      <c r="M24" s="191">
        <v>24677000</v>
      </c>
      <c r="N24" s="250">
        <v>0.29499999999999998</v>
      </c>
      <c r="O24" s="191">
        <v>13086000</v>
      </c>
      <c r="P24" s="250">
        <v>0.125</v>
      </c>
      <c r="Q24" s="191">
        <v>37763000</v>
      </c>
      <c r="R24" s="250">
        <v>0.23</v>
      </c>
      <c r="S24" s="191">
        <v>12679000</v>
      </c>
      <c r="T24" s="195">
        <v>0.06</v>
      </c>
      <c r="U24" s="193">
        <v>50442000</v>
      </c>
      <c r="V24" s="251">
        <v>0.183</v>
      </c>
      <c r="W24" s="190">
        <v>12448000</v>
      </c>
      <c r="X24" s="250">
        <v>5.5E-2</v>
      </c>
      <c r="Y24" s="191">
        <v>13182000</v>
      </c>
      <c r="Z24" s="252">
        <v>2.3E-2</v>
      </c>
      <c r="AA24" s="207">
        <v>25630000</v>
      </c>
      <c r="AB24" s="202">
        <v>3.9E-2</v>
      </c>
      <c r="AC24" s="191">
        <v>13013000</v>
      </c>
      <c r="AD24" s="252">
        <v>-6.0000000000000001E-3</v>
      </c>
      <c r="AE24" s="191">
        <v>38643000</v>
      </c>
      <c r="AF24" s="250">
        <v>2.3E-2</v>
      </c>
      <c r="AG24" s="191">
        <v>12565000</v>
      </c>
      <c r="AH24" s="253">
        <v>-8.9999999999999993E-3</v>
      </c>
      <c r="AI24" s="254">
        <v>51208000</v>
      </c>
      <c r="AJ24" s="255">
        <v>1.4999999999999999E-2</v>
      </c>
      <c r="AK24" s="131"/>
    </row>
    <row r="25" spans="1:37" x14ac:dyDescent="0.2">
      <c r="A25" s="256" t="s">
        <v>117</v>
      </c>
      <c r="B25" s="206">
        <v>4041000</v>
      </c>
      <c r="C25" s="207">
        <v>3502000</v>
      </c>
      <c r="D25" s="207">
        <v>7542000</v>
      </c>
      <c r="E25" s="207">
        <v>3348000</v>
      </c>
      <c r="F25" s="207">
        <v>10891000</v>
      </c>
      <c r="G25" s="208">
        <v>3012000</v>
      </c>
      <c r="H25" s="209">
        <v>13903000</v>
      </c>
      <c r="I25" s="206">
        <v>4480000</v>
      </c>
      <c r="J25" s="211">
        <v>0.109</v>
      </c>
      <c r="K25" s="207">
        <v>3970000</v>
      </c>
      <c r="L25" s="211">
        <v>0.13400000000000001</v>
      </c>
      <c r="M25" s="207">
        <v>8450000</v>
      </c>
      <c r="N25" s="211">
        <v>0.12</v>
      </c>
      <c r="O25" s="207">
        <v>4184000</v>
      </c>
      <c r="P25" s="211">
        <v>0.25</v>
      </c>
      <c r="Q25" s="207">
        <v>12634000</v>
      </c>
      <c r="R25" s="211">
        <v>0.16</v>
      </c>
      <c r="S25" s="207">
        <v>3581000</v>
      </c>
      <c r="T25" s="212">
        <v>0.189</v>
      </c>
      <c r="U25" s="209">
        <v>16215000</v>
      </c>
      <c r="V25" s="213">
        <v>0.16600000000000001</v>
      </c>
      <c r="W25" s="206">
        <v>3929000</v>
      </c>
      <c r="X25" s="210">
        <v>-0.123</v>
      </c>
      <c r="Y25" s="207">
        <v>3425000</v>
      </c>
      <c r="Z25" s="210">
        <v>-0.13700000000000001</v>
      </c>
      <c r="AA25" s="207">
        <v>7354000</v>
      </c>
      <c r="AB25" s="210">
        <v>-0.13</v>
      </c>
      <c r="AC25" s="207">
        <v>4106000</v>
      </c>
      <c r="AD25" s="210">
        <v>-1.9E-2</v>
      </c>
      <c r="AE25" s="207">
        <v>11460000</v>
      </c>
      <c r="AF25" s="210">
        <v>-9.2999999999999999E-2</v>
      </c>
      <c r="AG25" s="207">
        <v>3451000</v>
      </c>
      <c r="AH25" s="214">
        <v>-3.5999999999999997E-2</v>
      </c>
      <c r="AI25" s="257">
        <v>14911000</v>
      </c>
      <c r="AJ25" s="258">
        <v>-0.08</v>
      </c>
      <c r="AK25" s="131"/>
    </row>
    <row r="26" spans="1:37" x14ac:dyDescent="0.2">
      <c r="A26" s="215" t="s">
        <v>127</v>
      </c>
      <c r="B26" s="151">
        <v>12017000</v>
      </c>
      <c r="C26" s="148">
        <v>14396000</v>
      </c>
      <c r="D26" s="148">
        <v>26412000</v>
      </c>
      <c r="E26" s="148">
        <v>15055000</v>
      </c>
      <c r="F26" s="148">
        <v>41468000</v>
      </c>
      <c r="G26" s="149">
        <v>16600000</v>
      </c>
      <c r="H26" s="150">
        <v>58068000</v>
      </c>
      <c r="I26" s="151">
        <v>15927000</v>
      </c>
      <c r="J26" s="152">
        <v>0.32500000000000001</v>
      </c>
      <c r="K26" s="148">
        <v>18566000</v>
      </c>
      <c r="L26" s="152">
        <v>0.28999999999999998</v>
      </c>
      <c r="M26" s="148">
        <v>34494000</v>
      </c>
      <c r="N26" s="152">
        <v>0.30599999999999999</v>
      </c>
      <c r="O26" s="148">
        <v>19016000</v>
      </c>
      <c r="P26" s="152">
        <v>0.26300000000000001</v>
      </c>
      <c r="Q26" s="148">
        <v>53510000</v>
      </c>
      <c r="R26" s="152">
        <v>0.28999999999999998</v>
      </c>
      <c r="S26" s="148">
        <v>19606000</v>
      </c>
      <c r="T26" s="153">
        <v>0.18099999999999999</v>
      </c>
      <c r="U26" s="150">
        <v>73116000</v>
      </c>
      <c r="V26" s="154">
        <v>0.25900000000000001</v>
      </c>
      <c r="W26" s="151">
        <v>19346000</v>
      </c>
      <c r="X26" s="152">
        <v>0.215</v>
      </c>
      <c r="Y26" s="148">
        <v>23073000</v>
      </c>
      <c r="Z26" s="259">
        <v>0.24299999999999999</v>
      </c>
      <c r="AA26" s="148">
        <v>42419000</v>
      </c>
      <c r="AB26" s="152">
        <v>0.23</v>
      </c>
      <c r="AC26" s="148">
        <v>24933000</v>
      </c>
      <c r="AD26" s="152">
        <v>0.311</v>
      </c>
      <c r="AE26" s="148">
        <v>67352000</v>
      </c>
      <c r="AF26" s="152">
        <v>0.25900000000000001</v>
      </c>
      <c r="AG26" s="148">
        <v>24914000</v>
      </c>
      <c r="AH26" s="153">
        <v>0.27100000000000002</v>
      </c>
      <c r="AI26" s="150">
        <v>92266000</v>
      </c>
      <c r="AJ26" s="154">
        <v>0.26200000000000001</v>
      </c>
      <c r="AK26" s="131"/>
    </row>
    <row r="27" spans="1:37" x14ac:dyDescent="0.2">
      <c r="A27" s="173" t="s">
        <v>128</v>
      </c>
      <c r="B27" s="156">
        <v>0.45</v>
      </c>
      <c r="C27" s="157">
        <v>0.50700000000000001</v>
      </c>
      <c r="D27" s="157">
        <v>0.47899999999999998</v>
      </c>
      <c r="E27" s="157">
        <v>0.495</v>
      </c>
      <c r="F27" s="157">
        <v>0.48499999999999999</v>
      </c>
      <c r="G27" s="158">
        <v>0.53400000000000003</v>
      </c>
      <c r="H27" s="159">
        <v>0.498</v>
      </c>
      <c r="I27" s="156">
        <v>0.47799999999999998</v>
      </c>
      <c r="J27" s="160">
        <v>2.9</v>
      </c>
      <c r="K27" s="157">
        <v>0.54500000000000004</v>
      </c>
      <c r="L27" s="160">
        <v>3.8</v>
      </c>
      <c r="M27" s="157">
        <v>0.51200000000000001</v>
      </c>
      <c r="N27" s="160">
        <v>3.3</v>
      </c>
      <c r="O27" s="157">
        <v>0.53200000000000003</v>
      </c>
      <c r="P27" s="160">
        <v>3.7</v>
      </c>
      <c r="Q27" s="157">
        <v>0.51900000000000002</v>
      </c>
      <c r="R27" s="160">
        <v>3.4</v>
      </c>
      <c r="S27" s="157">
        <v>0.55000000000000004</v>
      </c>
      <c r="T27" s="161">
        <v>1.6</v>
      </c>
      <c r="U27" s="159">
        <v>0.52700000000000002</v>
      </c>
      <c r="V27" s="162">
        <v>2.9</v>
      </c>
      <c r="W27" s="156">
        <v>0.52600000000000002</v>
      </c>
      <c r="X27" s="160">
        <v>4.8</v>
      </c>
      <c r="Y27" s="157">
        <v>0.6</v>
      </c>
      <c r="Z27" s="160">
        <v>5.5</v>
      </c>
      <c r="AA27" s="157">
        <v>0.56399999999999995</v>
      </c>
      <c r="AB27" s="160">
        <v>5.2</v>
      </c>
      <c r="AC27" s="157">
        <v>0.61299999999999999</v>
      </c>
      <c r="AD27" s="160">
        <v>8.1</v>
      </c>
      <c r="AE27" s="157">
        <v>0.58099999999999996</v>
      </c>
      <c r="AF27" s="160">
        <v>6.2</v>
      </c>
      <c r="AG27" s="157">
        <v>0.61499999999999999</v>
      </c>
      <c r="AH27" s="161">
        <v>6.5</v>
      </c>
      <c r="AI27" s="159">
        <v>0.59</v>
      </c>
      <c r="AJ27" s="162">
        <v>6.3</v>
      </c>
      <c r="AK27" s="131"/>
    </row>
    <row r="28" spans="1:37" x14ac:dyDescent="0.2">
      <c r="A28" s="260"/>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row>
    <row r="33" s="66" customFormat="1" x14ac:dyDescent="0.2"/>
    <row r="34" s="66" customFormat="1" x14ac:dyDescent="0.2"/>
    <row r="35" s="66" customFormat="1" x14ac:dyDescent="0.2"/>
    <row r="36" s="66" customFormat="1" x14ac:dyDescent="0.2"/>
    <row r="37" s="66" customFormat="1" x14ac:dyDescent="0.2"/>
    <row r="38" s="66" customFormat="1" x14ac:dyDescent="0.2"/>
    <row r="39" s="66" customFormat="1" x14ac:dyDescent="0.2"/>
    <row r="40" s="66" customFormat="1" x14ac:dyDescent="0.2"/>
    <row r="41" s="66" customFormat="1" x14ac:dyDescent="0.2"/>
    <row r="42" s="66" customFormat="1" x14ac:dyDescent="0.2"/>
  </sheetData>
  <mergeCells count="3">
    <mergeCell ref="B1:H1"/>
    <mergeCell ref="I1:V1"/>
    <mergeCell ref="W1:AJ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9"/>
  <sheetViews>
    <sheetView zoomScaleNormal="100" workbookViewId="0">
      <pane ySplit="1" topLeftCell="A2" activePane="bottomLeft" state="frozen"/>
      <selection pane="bottomLeft" sqref="A1:XFD1048576"/>
    </sheetView>
  </sheetViews>
  <sheetFormatPr baseColWidth="10" defaultColWidth="13.6640625" defaultRowHeight="14" x14ac:dyDescent="0.2"/>
  <cols>
    <col min="1" max="1" width="59.83203125" style="66" customWidth="1"/>
    <col min="2" max="5" width="14.33203125" style="66" customWidth="1"/>
    <col min="6" max="7" width="13.5" style="66" customWidth="1"/>
    <col min="8" max="9" width="10.5" style="66" customWidth="1"/>
    <col min="10" max="16384" width="13.6640625" style="66"/>
  </cols>
  <sheetData>
    <row r="1" spans="1:9" x14ac:dyDescent="0.2">
      <c r="A1" s="112"/>
      <c r="B1" s="62">
        <v>2020</v>
      </c>
      <c r="C1" s="113">
        <v>2021</v>
      </c>
      <c r="D1" s="62">
        <v>2022</v>
      </c>
      <c r="E1" s="62">
        <v>2023</v>
      </c>
      <c r="F1" s="114">
        <v>2024</v>
      </c>
      <c r="G1" s="65"/>
      <c r="H1" s="65"/>
      <c r="I1" s="65"/>
    </row>
    <row r="2" spans="1:9" x14ac:dyDescent="0.2">
      <c r="A2" s="115" t="s">
        <v>107</v>
      </c>
      <c r="B2" s="68">
        <v>353822</v>
      </c>
      <c r="C2" s="68">
        <v>389042</v>
      </c>
      <c r="D2" s="68">
        <v>447539</v>
      </c>
      <c r="E2" s="68">
        <v>509114</v>
      </c>
      <c r="F2" s="116">
        <v>566340000</v>
      </c>
      <c r="G2" s="65"/>
      <c r="H2" s="83"/>
      <c r="I2" s="83"/>
    </row>
    <row r="3" spans="1:9" x14ac:dyDescent="0.2">
      <c r="A3" s="117" t="s">
        <v>129</v>
      </c>
      <c r="B3" s="75">
        <v>21950</v>
      </c>
      <c r="C3" s="75">
        <v>26572</v>
      </c>
      <c r="D3" s="75">
        <v>28702</v>
      </c>
      <c r="E3" s="75">
        <v>22762</v>
      </c>
      <c r="F3" s="118">
        <v>22458000</v>
      </c>
      <c r="G3" s="65"/>
      <c r="H3" s="83"/>
      <c r="I3" s="83"/>
    </row>
    <row r="4" spans="1:9" x14ac:dyDescent="0.2">
      <c r="A4" s="105" t="s">
        <v>130</v>
      </c>
      <c r="B4" s="75">
        <v>2154</v>
      </c>
      <c r="C4" s="75">
        <v>2508</v>
      </c>
      <c r="D4" s="75">
        <v>1633</v>
      </c>
      <c r="E4" s="75">
        <v>1431</v>
      </c>
      <c r="F4" s="118">
        <v>1182000</v>
      </c>
      <c r="G4" s="65"/>
      <c r="H4" s="80"/>
      <c r="I4" s="80"/>
    </row>
    <row r="5" spans="1:9" x14ac:dyDescent="0.2">
      <c r="A5" s="119" t="s">
        <v>131</v>
      </c>
      <c r="B5" s="68">
        <v>377926</v>
      </c>
      <c r="C5" s="68">
        <v>418121</v>
      </c>
      <c r="D5" s="68">
        <v>477874</v>
      </c>
      <c r="E5" s="68">
        <v>533307</v>
      </c>
      <c r="F5" s="116">
        <v>589979000</v>
      </c>
      <c r="G5" s="65"/>
      <c r="H5" s="65"/>
      <c r="I5" s="65"/>
    </row>
    <row r="6" spans="1:9" x14ac:dyDescent="0.2">
      <c r="A6" s="119"/>
      <c r="B6" s="120"/>
      <c r="C6" s="120"/>
      <c r="D6" s="120"/>
      <c r="E6" s="120"/>
      <c r="F6" s="121"/>
      <c r="G6" s="65"/>
      <c r="H6" s="65"/>
      <c r="I6" s="65"/>
    </row>
    <row r="7" spans="1:9" x14ac:dyDescent="0.2">
      <c r="A7" s="115" t="s">
        <v>132</v>
      </c>
      <c r="B7" s="68">
        <f>SUM(B8:B12)</f>
        <v>-179664</v>
      </c>
      <c r="C7" s="68">
        <f>SUM(C8:C12)</f>
        <v>-217280</v>
      </c>
      <c r="D7" s="68">
        <f>SUM(D8:D12)</f>
        <v>-28834279</v>
      </c>
      <c r="E7" s="68">
        <f>SUM(E8:E12)</f>
        <v>-35038576</v>
      </c>
      <c r="F7" s="116">
        <v>-240688000</v>
      </c>
      <c r="G7" s="65"/>
      <c r="H7" s="65"/>
      <c r="I7" s="65"/>
    </row>
    <row r="8" spans="1:9" x14ac:dyDescent="0.2">
      <c r="A8" s="117" t="s">
        <v>133</v>
      </c>
      <c r="B8" s="75">
        <v>-80187</v>
      </c>
      <c r="C8" s="75">
        <v>-97650</v>
      </c>
      <c r="D8" s="75">
        <v>-107322</v>
      </c>
      <c r="E8" s="75">
        <v>-114123</v>
      </c>
      <c r="F8" s="118">
        <v>-103491000</v>
      </c>
      <c r="G8" s="65"/>
      <c r="H8" s="65"/>
      <c r="I8" s="65"/>
    </row>
    <row r="9" spans="1:9" x14ac:dyDescent="0.2">
      <c r="A9" s="117" t="s">
        <v>134</v>
      </c>
      <c r="B9" s="75">
        <v>-27411</v>
      </c>
      <c r="C9" s="75">
        <v>-36373</v>
      </c>
      <c r="D9" s="75">
        <v>-50692</v>
      </c>
      <c r="E9" s="75">
        <v>-48397</v>
      </c>
      <c r="F9" s="118">
        <v>-44741000</v>
      </c>
      <c r="G9" s="65"/>
      <c r="H9" s="65"/>
      <c r="I9" s="65"/>
    </row>
    <row r="10" spans="1:9" x14ac:dyDescent="0.2">
      <c r="A10" s="117" t="s">
        <v>135</v>
      </c>
      <c r="B10" s="75">
        <v>-18033</v>
      </c>
      <c r="C10" s="75">
        <v>-18320</v>
      </c>
      <c r="D10" s="75">
        <v>-21941</v>
      </c>
      <c r="E10" s="75">
        <v>-21340</v>
      </c>
      <c r="F10" s="118">
        <v>-20139000</v>
      </c>
      <c r="G10" s="65"/>
      <c r="H10" s="65"/>
      <c r="I10" s="65"/>
    </row>
    <row r="11" spans="1:9" x14ac:dyDescent="0.2">
      <c r="A11" s="117" t="s">
        <v>136</v>
      </c>
      <c r="B11" s="82" t="s">
        <v>137</v>
      </c>
      <c r="C11" s="82" t="s">
        <v>137</v>
      </c>
      <c r="D11" s="122">
        <v>-28587000</v>
      </c>
      <c r="E11" s="122">
        <v>-34784000</v>
      </c>
      <c r="F11" s="118">
        <v>-36152000</v>
      </c>
      <c r="G11" s="65"/>
      <c r="H11" s="65"/>
      <c r="I11" s="65"/>
    </row>
    <row r="12" spans="1:9" x14ac:dyDescent="0.2">
      <c r="A12" s="117" t="s">
        <v>70</v>
      </c>
      <c r="B12" s="75">
        <v>-54033</v>
      </c>
      <c r="C12" s="75">
        <v>-64937</v>
      </c>
      <c r="D12" s="75">
        <v>-67324</v>
      </c>
      <c r="E12" s="75">
        <v>-70716</v>
      </c>
      <c r="F12" s="118">
        <v>-36164000</v>
      </c>
      <c r="G12" s="65"/>
      <c r="H12" s="65"/>
      <c r="I12" s="65"/>
    </row>
    <row r="13" spans="1:9" x14ac:dyDescent="0.2">
      <c r="A13" s="123"/>
      <c r="B13" s="120"/>
      <c r="C13" s="120"/>
      <c r="D13" s="120"/>
      <c r="E13" s="120"/>
      <c r="F13" s="102"/>
      <c r="G13" s="65"/>
      <c r="H13" s="65"/>
      <c r="I13" s="65"/>
    </row>
    <row r="14" spans="1:9" x14ac:dyDescent="0.2">
      <c r="A14" s="124" t="s">
        <v>82</v>
      </c>
      <c r="B14" s="68">
        <v>198261</v>
      </c>
      <c r="C14" s="68">
        <v>200842</v>
      </c>
      <c r="D14" s="68">
        <v>230595</v>
      </c>
      <c r="E14" s="68">
        <v>278732</v>
      </c>
      <c r="F14" s="116">
        <v>301242000</v>
      </c>
      <c r="G14" s="80"/>
      <c r="H14" s="80"/>
      <c r="I14" s="80"/>
    </row>
    <row r="15" spans="1:9" x14ac:dyDescent="0.2">
      <c r="A15" s="124"/>
      <c r="B15" s="120"/>
      <c r="C15" s="120"/>
      <c r="D15" s="120"/>
      <c r="E15" s="120"/>
      <c r="F15" s="121"/>
      <c r="G15" s="80"/>
      <c r="H15" s="80"/>
      <c r="I15" s="80"/>
    </row>
    <row r="16" spans="1:9" x14ac:dyDescent="0.2">
      <c r="A16" s="117" t="s">
        <v>138</v>
      </c>
      <c r="B16" s="82" t="s">
        <v>139</v>
      </c>
      <c r="C16" s="75">
        <v>-63105</v>
      </c>
      <c r="D16" s="75">
        <v>-42300</v>
      </c>
      <c r="E16" s="75">
        <v>-36331</v>
      </c>
      <c r="F16" s="118">
        <v>-47073000</v>
      </c>
      <c r="G16" s="91"/>
      <c r="H16" s="91"/>
      <c r="I16" s="91"/>
    </row>
    <row r="17" spans="1:10" x14ac:dyDescent="0.2">
      <c r="A17" s="67" t="s">
        <v>84</v>
      </c>
      <c r="B17" s="68">
        <v>146755</v>
      </c>
      <c r="C17" s="68">
        <v>137737</v>
      </c>
      <c r="D17" s="68">
        <v>188294</v>
      </c>
      <c r="E17" s="68">
        <v>242401</v>
      </c>
      <c r="F17" s="116">
        <v>254168000</v>
      </c>
      <c r="G17" s="91"/>
      <c r="H17" s="91"/>
      <c r="I17" s="91"/>
    </row>
    <row r="18" spans="1:10" x14ac:dyDescent="0.2">
      <c r="A18" s="67"/>
      <c r="B18" s="120"/>
      <c r="C18" s="120"/>
      <c r="D18" s="120"/>
      <c r="E18" s="125" t="s">
        <v>140</v>
      </c>
      <c r="F18" s="121"/>
      <c r="G18" s="91"/>
      <c r="H18" s="91"/>
      <c r="I18" s="91"/>
    </row>
    <row r="19" spans="1:10" x14ac:dyDescent="0.2">
      <c r="A19" s="117" t="s">
        <v>141</v>
      </c>
      <c r="B19" s="75">
        <v>112</v>
      </c>
      <c r="C19" s="75">
        <v>-248</v>
      </c>
      <c r="D19" s="75">
        <v>-889</v>
      </c>
      <c r="E19" s="75">
        <v>-892</v>
      </c>
      <c r="F19" s="118">
        <v>-364000</v>
      </c>
      <c r="G19" s="91"/>
      <c r="H19" s="91"/>
      <c r="I19" s="91"/>
    </row>
    <row r="20" spans="1:10" x14ac:dyDescent="0.2">
      <c r="A20" s="105" t="s">
        <v>142</v>
      </c>
      <c r="B20" s="75">
        <v>19317</v>
      </c>
      <c r="C20" s="75">
        <v>19403</v>
      </c>
      <c r="D20" s="75">
        <v>15432</v>
      </c>
      <c r="E20" s="75">
        <v>12272</v>
      </c>
      <c r="F20" s="118">
        <v>4355000</v>
      </c>
      <c r="G20" s="65"/>
      <c r="H20" s="65"/>
      <c r="I20" s="65"/>
    </row>
    <row r="21" spans="1:10" x14ac:dyDescent="0.2">
      <c r="A21" s="117" t="s">
        <v>143</v>
      </c>
      <c r="B21" s="75">
        <v>-24304</v>
      </c>
      <c r="C21" s="75">
        <v>-24169</v>
      </c>
      <c r="D21" s="75">
        <v>-28515</v>
      </c>
      <c r="E21" s="75">
        <v>-10671</v>
      </c>
      <c r="F21" s="118">
        <v>-20198000</v>
      </c>
      <c r="G21" s="83"/>
      <c r="H21" s="83"/>
      <c r="I21" s="83"/>
    </row>
    <row r="22" spans="1:10" x14ac:dyDescent="0.2">
      <c r="A22" s="115" t="s">
        <v>144</v>
      </c>
      <c r="B22" s="68">
        <v>-4875</v>
      </c>
      <c r="C22" s="68">
        <v>-5014</v>
      </c>
      <c r="D22" s="68">
        <v>-13973</v>
      </c>
      <c r="E22" s="68">
        <v>708</v>
      </c>
      <c r="F22" s="116">
        <v>-16207000</v>
      </c>
      <c r="G22" s="101"/>
      <c r="H22" s="101"/>
      <c r="I22" s="101"/>
    </row>
    <row r="23" spans="1:10" x14ac:dyDescent="0.2">
      <c r="A23" s="115"/>
      <c r="B23" s="120"/>
      <c r="C23" s="120"/>
      <c r="D23" s="120"/>
      <c r="E23" s="120"/>
      <c r="F23" s="121"/>
      <c r="G23" s="101"/>
      <c r="H23" s="101"/>
      <c r="I23" s="101"/>
    </row>
    <row r="24" spans="1:10" x14ac:dyDescent="0.2">
      <c r="A24" s="115" t="s">
        <v>145</v>
      </c>
      <c r="B24" s="68">
        <v>141880</v>
      </c>
      <c r="C24" s="68">
        <v>132723</v>
      </c>
      <c r="D24" s="68">
        <v>174322</v>
      </c>
      <c r="E24" s="68">
        <v>243109</v>
      </c>
      <c r="F24" s="116">
        <v>237961000</v>
      </c>
      <c r="G24" s="101"/>
      <c r="H24" s="101"/>
      <c r="I24" s="101"/>
    </row>
    <row r="25" spans="1:10" x14ac:dyDescent="0.2">
      <c r="A25" s="105" t="s">
        <v>88</v>
      </c>
      <c r="B25" s="75">
        <v>-39454</v>
      </c>
      <c r="C25" s="75">
        <v>-42130</v>
      </c>
      <c r="D25" s="75">
        <v>-50791</v>
      </c>
      <c r="E25" s="75">
        <v>-64351</v>
      </c>
      <c r="F25" s="118">
        <v>-75836000</v>
      </c>
      <c r="G25" s="101"/>
      <c r="H25" s="101"/>
      <c r="I25" s="101"/>
    </row>
    <row r="26" spans="1:10" x14ac:dyDescent="0.2">
      <c r="A26" s="105"/>
      <c r="B26" s="120"/>
      <c r="C26" s="120"/>
      <c r="D26" s="120"/>
      <c r="E26" s="120"/>
      <c r="F26" s="121"/>
      <c r="G26" s="101"/>
      <c r="H26" s="101"/>
      <c r="I26" s="101"/>
    </row>
    <row r="27" spans="1:10" x14ac:dyDescent="0.2">
      <c r="A27" s="67" t="s">
        <v>146</v>
      </c>
      <c r="B27" s="68">
        <v>102426</v>
      </c>
      <c r="C27" s="68">
        <v>90593</v>
      </c>
      <c r="D27" s="68">
        <v>123531</v>
      </c>
      <c r="E27" s="68">
        <v>178758</v>
      </c>
      <c r="F27" s="116">
        <v>162125000</v>
      </c>
      <c r="G27" s="73"/>
      <c r="H27" s="73"/>
      <c r="I27" s="73"/>
      <c r="J27" s="126"/>
    </row>
    <row r="28" spans="1:10" x14ac:dyDescent="0.2">
      <c r="A28" s="105" t="s">
        <v>147</v>
      </c>
      <c r="B28" s="75">
        <v>2264650</v>
      </c>
      <c r="C28" s="75">
        <v>-96</v>
      </c>
      <c r="D28" s="84" t="s">
        <v>148</v>
      </c>
      <c r="E28" s="84" t="s">
        <v>148</v>
      </c>
      <c r="F28" s="127" t="s">
        <v>148</v>
      </c>
      <c r="G28" s="73"/>
      <c r="H28" s="73"/>
      <c r="I28" s="73"/>
    </row>
    <row r="29" spans="1:10" x14ac:dyDescent="0.2">
      <c r="A29" s="105"/>
      <c r="B29" s="120"/>
      <c r="C29" s="120"/>
      <c r="D29" s="120"/>
      <c r="E29" s="120"/>
      <c r="F29" s="121"/>
      <c r="G29" s="73"/>
      <c r="H29" s="73"/>
      <c r="I29" s="73"/>
    </row>
    <row r="30" spans="1:10" x14ac:dyDescent="0.2">
      <c r="A30" s="67" t="s">
        <v>149</v>
      </c>
      <c r="B30" s="68">
        <v>2367076</v>
      </c>
      <c r="C30" s="68">
        <v>90497</v>
      </c>
      <c r="D30" s="68">
        <v>123531</v>
      </c>
      <c r="E30" s="68">
        <v>178758</v>
      </c>
      <c r="F30" s="116">
        <v>162125000</v>
      </c>
      <c r="G30" s="80"/>
      <c r="H30" s="80"/>
      <c r="I30" s="80"/>
    </row>
    <row r="31" spans="1:10" x14ac:dyDescent="0.2">
      <c r="A31" s="105" t="s">
        <v>150</v>
      </c>
      <c r="B31" s="120"/>
      <c r="C31" s="84" t="s">
        <v>148</v>
      </c>
      <c r="D31" s="84" t="s">
        <v>148</v>
      </c>
      <c r="E31" s="84" t="s">
        <v>148</v>
      </c>
      <c r="F31" s="128">
        <v>0</v>
      </c>
      <c r="G31" s="80"/>
      <c r="H31" s="80"/>
      <c r="I31" s="80"/>
    </row>
    <row r="32" spans="1:10" x14ac:dyDescent="0.2">
      <c r="A32" s="105"/>
      <c r="B32" s="120"/>
      <c r="C32" s="120"/>
      <c r="D32" s="120"/>
      <c r="E32" s="120"/>
      <c r="F32" s="121"/>
      <c r="G32" s="80"/>
      <c r="H32" s="80"/>
      <c r="I32" s="80"/>
    </row>
    <row r="33" spans="1:9" x14ac:dyDescent="0.2">
      <c r="A33" s="105" t="s">
        <v>151</v>
      </c>
      <c r="B33" s="75">
        <v>3</v>
      </c>
      <c r="C33" s="75">
        <v>10</v>
      </c>
      <c r="D33" s="75">
        <v>28</v>
      </c>
      <c r="E33" s="75">
        <v>13</v>
      </c>
      <c r="F33" s="118">
        <v>-86000</v>
      </c>
      <c r="G33" s="65"/>
      <c r="H33" s="80"/>
      <c r="I33" s="80"/>
    </row>
    <row r="34" spans="1:9" x14ac:dyDescent="0.2">
      <c r="A34" s="105" t="s">
        <v>152</v>
      </c>
      <c r="B34" s="75">
        <v>3</v>
      </c>
      <c r="C34" s="75">
        <v>10</v>
      </c>
      <c r="D34" s="75">
        <v>28</v>
      </c>
      <c r="E34" s="75">
        <v>13</v>
      </c>
      <c r="F34" s="118">
        <v>-86000</v>
      </c>
      <c r="G34" s="65"/>
      <c r="H34" s="65"/>
      <c r="I34" s="65"/>
    </row>
    <row r="35" spans="1:9" x14ac:dyDescent="0.2">
      <c r="A35" s="105"/>
      <c r="B35" s="120"/>
      <c r="C35" s="120"/>
      <c r="D35" s="120"/>
      <c r="E35" s="120"/>
      <c r="F35" s="121"/>
      <c r="G35" s="65"/>
      <c r="H35" s="65"/>
      <c r="I35" s="65"/>
    </row>
    <row r="36" spans="1:9" x14ac:dyDescent="0.2">
      <c r="A36" s="67" t="s">
        <v>153</v>
      </c>
      <c r="B36" s="68">
        <v>3</v>
      </c>
      <c r="C36" s="68">
        <v>10</v>
      </c>
      <c r="D36" s="68">
        <v>28</v>
      </c>
      <c r="E36" s="68">
        <v>13</v>
      </c>
      <c r="F36" s="116">
        <v>-86000</v>
      </c>
      <c r="G36" s="65"/>
      <c r="H36" s="65"/>
      <c r="I36" s="65"/>
    </row>
    <row r="37" spans="1:9" x14ac:dyDescent="0.2">
      <c r="A37" s="105"/>
      <c r="B37" s="120"/>
      <c r="C37" s="120"/>
      <c r="D37" s="120"/>
      <c r="E37" s="120"/>
      <c r="F37" s="121"/>
      <c r="G37" s="110"/>
    </row>
    <row r="38" spans="1:9" ht="15" thickBot="1" x14ac:dyDescent="0.25">
      <c r="A38" s="85" t="s">
        <v>154</v>
      </c>
      <c r="B38" s="86">
        <v>2367079</v>
      </c>
      <c r="C38" s="86">
        <v>90507</v>
      </c>
      <c r="D38" s="86">
        <v>123559</v>
      </c>
      <c r="E38" s="86">
        <v>178771</v>
      </c>
      <c r="F38" s="129">
        <v>162039000</v>
      </c>
      <c r="G38" s="65"/>
      <c r="H38" s="65"/>
      <c r="I38" s="65"/>
    </row>
    <row r="39" spans="1:9" x14ac:dyDescent="0.2">
      <c r="A39" s="65"/>
      <c r="B39" s="65"/>
      <c r="C39" s="110"/>
      <c r="D39" s="110"/>
      <c r="E39" s="65"/>
      <c r="F39" s="65"/>
      <c r="G39" s="65"/>
      <c r="H39" s="65"/>
      <c r="I39" s="65"/>
    </row>
    <row r="40" spans="1:9" x14ac:dyDescent="0.2">
      <c r="B40" s="65"/>
      <c r="E40" s="65"/>
      <c r="F40" s="65"/>
      <c r="G40" s="65"/>
      <c r="H40" s="65"/>
      <c r="I40" s="65"/>
    </row>
    <row r="49" s="66" customFormat="1" x14ac:dyDescent="0.2"/>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4"/>
  <sheetViews>
    <sheetView workbookViewId="0">
      <pane ySplit="1" topLeftCell="A8" activePane="bottomLeft" state="frozen"/>
      <selection pane="bottomLeft" sqref="A1:XFD1048576"/>
    </sheetView>
  </sheetViews>
  <sheetFormatPr baseColWidth="10" defaultColWidth="13.6640625" defaultRowHeight="14" x14ac:dyDescent="0.2"/>
  <cols>
    <col min="1" max="1" width="58.5" style="66" customWidth="1"/>
    <col min="2" max="10" width="12.83203125" style="66" customWidth="1"/>
    <col min="11" max="11" width="10.5" style="66" customWidth="1"/>
    <col min="12" max="16384" width="13.6640625" style="66"/>
  </cols>
  <sheetData>
    <row r="1" spans="1:11" x14ac:dyDescent="0.2">
      <c r="A1" s="61"/>
      <c r="B1" s="62">
        <v>2020</v>
      </c>
      <c r="C1" s="62">
        <v>2021</v>
      </c>
      <c r="D1" s="63" t="s">
        <v>155</v>
      </c>
      <c r="E1" s="62">
        <v>2022</v>
      </c>
      <c r="F1" s="63" t="s">
        <v>156</v>
      </c>
      <c r="G1" s="62">
        <v>2023</v>
      </c>
      <c r="H1" s="63" t="s">
        <v>105</v>
      </c>
      <c r="I1" s="62">
        <v>2024</v>
      </c>
      <c r="J1" s="64" t="s">
        <v>106</v>
      </c>
      <c r="K1" s="65"/>
    </row>
    <row r="2" spans="1:11" x14ac:dyDescent="0.2">
      <c r="A2" s="67" t="s">
        <v>157</v>
      </c>
      <c r="B2" s="68">
        <v>1769432</v>
      </c>
      <c r="C2" s="68">
        <v>619488</v>
      </c>
      <c r="D2" s="69">
        <f t="shared" ref="D2:D18" si="0">(C2-B2)/B2</f>
        <v>-0.65</v>
      </c>
      <c r="E2" s="68">
        <v>83438</v>
      </c>
      <c r="F2" s="70">
        <f t="shared" ref="F2:F18" si="1">(E2-C2)/C2</f>
        <v>-0.86499999999999999</v>
      </c>
      <c r="G2" s="68">
        <v>111060</v>
      </c>
      <c r="H2" s="70">
        <f>(G2-E2)/E2</f>
        <v>0.33100000000000002</v>
      </c>
      <c r="I2" s="71">
        <v>119003000</v>
      </c>
      <c r="J2" s="72">
        <v>7.1999999999999995E-2</v>
      </c>
      <c r="K2" s="73"/>
    </row>
    <row r="3" spans="1:11" x14ac:dyDescent="0.2">
      <c r="A3" s="74" t="s">
        <v>158</v>
      </c>
      <c r="B3" s="75">
        <v>177663</v>
      </c>
      <c r="C3" s="75">
        <v>120009</v>
      </c>
      <c r="D3" s="76">
        <f t="shared" si="0"/>
        <v>-0.32500000000000001</v>
      </c>
      <c r="E3" s="75">
        <v>39085</v>
      </c>
      <c r="F3" s="77">
        <f t="shared" si="1"/>
        <v>-0.67400000000000004</v>
      </c>
      <c r="G3" s="75">
        <v>48463</v>
      </c>
      <c r="H3" s="77">
        <f>(G3-E3)/E3</f>
        <v>0.24</v>
      </c>
      <c r="I3" s="78">
        <v>55476000</v>
      </c>
      <c r="J3" s="79">
        <v>0.14499999999999999</v>
      </c>
      <c r="K3" s="80"/>
    </row>
    <row r="4" spans="1:11" x14ac:dyDescent="0.2">
      <c r="A4" s="74" t="s">
        <v>159</v>
      </c>
      <c r="B4" s="75">
        <v>20911</v>
      </c>
      <c r="C4" s="75">
        <v>23175</v>
      </c>
      <c r="D4" s="76">
        <f t="shared" si="0"/>
        <v>0.108</v>
      </c>
      <c r="E4" s="75">
        <v>30604</v>
      </c>
      <c r="F4" s="76">
        <f t="shared" si="1"/>
        <v>0.32100000000000001</v>
      </c>
      <c r="G4" s="75">
        <v>39874</v>
      </c>
      <c r="H4" s="76">
        <f>(G4-E4)/E4</f>
        <v>0.30299999999999999</v>
      </c>
      <c r="I4" s="78">
        <v>37176000</v>
      </c>
      <c r="J4" s="81">
        <v>-6.8000000000000005E-2</v>
      </c>
      <c r="K4" s="65"/>
    </row>
    <row r="5" spans="1:11" x14ac:dyDescent="0.2">
      <c r="A5" s="74" t="s">
        <v>160</v>
      </c>
      <c r="B5" s="75">
        <v>1564788</v>
      </c>
      <c r="C5" s="75">
        <v>468129</v>
      </c>
      <c r="D5" s="76">
        <f t="shared" si="0"/>
        <v>-0.70099999999999996</v>
      </c>
      <c r="E5" s="75">
        <v>3268</v>
      </c>
      <c r="F5" s="76">
        <f t="shared" si="1"/>
        <v>-0.99299999999999999</v>
      </c>
      <c r="G5" s="75">
        <v>3888</v>
      </c>
      <c r="H5" s="76">
        <f>(G5-E5)/E5</f>
        <v>0.19</v>
      </c>
      <c r="I5" s="78">
        <v>4935000</v>
      </c>
      <c r="J5" s="81">
        <v>0.26900000000000002</v>
      </c>
      <c r="K5" s="65"/>
    </row>
    <row r="6" spans="1:11" x14ac:dyDescent="0.2">
      <c r="A6" s="74" t="s">
        <v>161</v>
      </c>
      <c r="B6" s="75">
        <v>87</v>
      </c>
      <c r="C6" s="75">
        <v>7</v>
      </c>
      <c r="D6" s="76">
        <f t="shared" si="0"/>
        <v>-0.92</v>
      </c>
      <c r="E6" s="75">
        <v>43</v>
      </c>
      <c r="F6" s="76">
        <f t="shared" si="1"/>
        <v>5.1429999999999998</v>
      </c>
      <c r="G6" s="75">
        <v>8655</v>
      </c>
      <c r="H6" s="82" t="s">
        <v>162</v>
      </c>
      <c r="I6" s="78">
        <v>12841000</v>
      </c>
      <c r="J6" s="81">
        <v>0.48399999999999999</v>
      </c>
      <c r="K6" s="65"/>
    </row>
    <row r="7" spans="1:11" x14ac:dyDescent="0.2">
      <c r="A7" s="74" t="s">
        <v>163</v>
      </c>
      <c r="B7" s="75">
        <v>5984</v>
      </c>
      <c r="C7" s="75">
        <v>8168</v>
      </c>
      <c r="D7" s="76">
        <f t="shared" si="0"/>
        <v>0.36499999999999999</v>
      </c>
      <c r="E7" s="75">
        <v>10439</v>
      </c>
      <c r="F7" s="76">
        <f t="shared" si="1"/>
        <v>0.27800000000000002</v>
      </c>
      <c r="G7" s="75">
        <v>10180</v>
      </c>
      <c r="H7" s="76">
        <f t="shared" ref="H7:H15" si="2">(G7-E7)/E7</f>
        <v>-2.5000000000000001E-2</v>
      </c>
      <c r="I7" s="78">
        <v>8576000</v>
      </c>
      <c r="J7" s="81">
        <v>-0.158</v>
      </c>
      <c r="K7" s="65"/>
    </row>
    <row r="8" spans="1:11" x14ac:dyDescent="0.2">
      <c r="A8" s="67" t="s">
        <v>164</v>
      </c>
      <c r="B8" s="68">
        <v>1750959</v>
      </c>
      <c r="C8" s="68">
        <v>1801949</v>
      </c>
      <c r="D8" s="69">
        <f t="shared" si="0"/>
        <v>2.9000000000000001E-2</v>
      </c>
      <c r="E8" s="68">
        <v>1797183</v>
      </c>
      <c r="F8" s="70">
        <f t="shared" si="1"/>
        <v>-3.0000000000000001E-3</v>
      </c>
      <c r="G8" s="68">
        <v>1908354</v>
      </c>
      <c r="H8" s="70">
        <f t="shared" si="2"/>
        <v>6.2E-2</v>
      </c>
      <c r="I8" s="71">
        <v>1953490000</v>
      </c>
      <c r="J8" s="72">
        <v>2.4E-2</v>
      </c>
      <c r="K8" s="83"/>
    </row>
    <row r="9" spans="1:11" x14ac:dyDescent="0.2">
      <c r="A9" s="74" t="s">
        <v>165</v>
      </c>
      <c r="B9" s="75">
        <v>712610</v>
      </c>
      <c r="C9" s="75">
        <v>782346</v>
      </c>
      <c r="D9" s="76">
        <f t="shared" si="0"/>
        <v>9.8000000000000004E-2</v>
      </c>
      <c r="E9" s="75">
        <v>784668</v>
      </c>
      <c r="F9" s="77">
        <f t="shared" si="1"/>
        <v>3.0000000000000001E-3</v>
      </c>
      <c r="G9" s="75">
        <v>867921</v>
      </c>
      <c r="H9" s="77">
        <f t="shared" si="2"/>
        <v>0.106</v>
      </c>
      <c r="I9" s="78">
        <v>913306000</v>
      </c>
      <c r="J9" s="79">
        <v>5.1999999999999998E-2</v>
      </c>
      <c r="K9" s="83"/>
    </row>
    <row r="10" spans="1:11" x14ac:dyDescent="0.2">
      <c r="A10" s="74" t="s">
        <v>166</v>
      </c>
      <c r="B10" s="75">
        <v>877352</v>
      </c>
      <c r="C10" s="75">
        <v>872839</v>
      </c>
      <c r="D10" s="76">
        <f t="shared" si="0"/>
        <v>-5.0000000000000001E-3</v>
      </c>
      <c r="E10" s="75">
        <v>866680</v>
      </c>
      <c r="F10" s="77">
        <f t="shared" si="1"/>
        <v>-7.0000000000000001E-3</v>
      </c>
      <c r="G10" s="75">
        <v>866188</v>
      </c>
      <c r="H10" s="77">
        <f t="shared" si="2"/>
        <v>-1E-3</v>
      </c>
      <c r="I10" s="78">
        <v>868700000</v>
      </c>
      <c r="J10" s="79">
        <v>3.0000000000000001E-3</v>
      </c>
      <c r="K10" s="80"/>
    </row>
    <row r="11" spans="1:11" x14ac:dyDescent="0.2">
      <c r="A11" s="74" t="s">
        <v>167</v>
      </c>
      <c r="B11" s="75">
        <v>75152</v>
      </c>
      <c r="C11" s="75">
        <v>67621</v>
      </c>
      <c r="D11" s="76">
        <f t="shared" si="0"/>
        <v>-0.1</v>
      </c>
      <c r="E11" s="75">
        <v>73268</v>
      </c>
      <c r="F11" s="76">
        <f t="shared" si="1"/>
        <v>8.4000000000000005E-2</v>
      </c>
      <c r="G11" s="75">
        <v>101046</v>
      </c>
      <c r="H11" s="76">
        <f t="shared" si="2"/>
        <v>0.379</v>
      </c>
      <c r="I11" s="78">
        <v>105030000</v>
      </c>
      <c r="J11" s="81">
        <v>3.9E-2</v>
      </c>
      <c r="K11" s="65"/>
    </row>
    <row r="12" spans="1:11" x14ac:dyDescent="0.2">
      <c r="A12" s="74" t="s">
        <v>168</v>
      </c>
      <c r="B12" s="75">
        <v>55596</v>
      </c>
      <c r="C12" s="75">
        <v>50953</v>
      </c>
      <c r="D12" s="76">
        <f t="shared" si="0"/>
        <v>-8.4000000000000005E-2</v>
      </c>
      <c r="E12" s="75">
        <v>47010</v>
      </c>
      <c r="F12" s="76">
        <f t="shared" si="1"/>
        <v>-7.6999999999999999E-2</v>
      </c>
      <c r="G12" s="75">
        <v>48872</v>
      </c>
      <c r="H12" s="76">
        <f t="shared" si="2"/>
        <v>0.04</v>
      </c>
      <c r="I12" s="78">
        <v>45107000</v>
      </c>
      <c r="J12" s="81">
        <v>-7.6999999999999999E-2</v>
      </c>
      <c r="K12" s="65"/>
    </row>
    <row r="13" spans="1:11" x14ac:dyDescent="0.2">
      <c r="A13" s="74" t="s">
        <v>169</v>
      </c>
      <c r="B13" s="75">
        <v>16330</v>
      </c>
      <c r="C13" s="75">
        <v>15625</v>
      </c>
      <c r="D13" s="76">
        <f t="shared" si="0"/>
        <v>-4.2999999999999997E-2</v>
      </c>
      <c r="E13" s="75">
        <v>13212</v>
      </c>
      <c r="F13" s="76">
        <f t="shared" si="1"/>
        <v>-0.154</v>
      </c>
      <c r="G13" s="75">
        <v>10322</v>
      </c>
      <c r="H13" s="76">
        <f t="shared" si="2"/>
        <v>-0.219</v>
      </c>
      <c r="I13" s="78">
        <v>9093000</v>
      </c>
      <c r="J13" s="81">
        <v>-0.11899999999999999</v>
      </c>
      <c r="K13" s="65"/>
    </row>
    <row r="14" spans="1:11" x14ac:dyDescent="0.2">
      <c r="A14" s="74" t="s">
        <v>170</v>
      </c>
      <c r="B14" s="75">
        <v>360</v>
      </c>
      <c r="C14" s="75">
        <v>1704</v>
      </c>
      <c r="D14" s="76">
        <f t="shared" si="0"/>
        <v>3.7330000000000001</v>
      </c>
      <c r="E14" s="75">
        <v>674</v>
      </c>
      <c r="F14" s="76">
        <f t="shared" si="1"/>
        <v>-0.60399999999999998</v>
      </c>
      <c r="G14" s="75">
        <v>1542</v>
      </c>
      <c r="H14" s="76">
        <f t="shared" si="2"/>
        <v>1.288</v>
      </c>
      <c r="I14" s="78">
        <v>0</v>
      </c>
      <c r="J14" s="81">
        <v>-1</v>
      </c>
      <c r="K14" s="65"/>
    </row>
    <row r="15" spans="1:11" x14ac:dyDescent="0.2">
      <c r="A15" s="74" t="s">
        <v>160</v>
      </c>
      <c r="B15" s="75">
        <v>12983</v>
      </c>
      <c r="C15" s="75">
        <v>10851</v>
      </c>
      <c r="D15" s="76">
        <f t="shared" si="0"/>
        <v>-0.16400000000000001</v>
      </c>
      <c r="E15" s="75">
        <v>11667</v>
      </c>
      <c r="F15" s="77">
        <f t="shared" si="1"/>
        <v>7.4999999999999997E-2</v>
      </c>
      <c r="G15" s="75">
        <v>12228</v>
      </c>
      <c r="H15" s="77">
        <f t="shared" si="2"/>
        <v>4.8000000000000001E-2</v>
      </c>
      <c r="I15" s="78">
        <v>11674000</v>
      </c>
      <c r="J15" s="79">
        <v>-4.4999999999999998E-2</v>
      </c>
      <c r="K15" s="80"/>
    </row>
    <row r="16" spans="1:11" x14ac:dyDescent="0.2">
      <c r="A16" s="74" t="s">
        <v>171</v>
      </c>
      <c r="B16" s="75">
        <v>568</v>
      </c>
      <c r="C16" s="75">
        <v>4</v>
      </c>
      <c r="D16" s="76">
        <f t="shared" si="0"/>
        <v>-0.99299999999999999</v>
      </c>
      <c r="E16" s="75">
        <v>4</v>
      </c>
      <c r="F16" s="77">
        <f t="shared" si="1"/>
        <v>0</v>
      </c>
      <c r="G16" s="75">
        <v>234</v>
      </c>
      <c r="H16" s="84" t="s">
        <v>162</v>
      </c>
      <c r="I16" s="78">
        <v>579000</v>
      </c>
      <c r="J16" s="79">
        <v>1.4730000000000001</v>
      </c>
      <c r="K16" s="80"/>
    </row>
    <row r="17" spans="1:11" x14ac:dyDescent="0.2">
      <c r="A17" s="74" t="s">
        <v>163</v>
      </c>
      <c r="B17" s="75">
        <v>10</v>
      </c>
      <c r="C17" s="75">
        <v>6</v>
      </c>
      <c r="D17" s="76">
        <f t="shared" si="0"/>
        <v>-0.4</v>
      </c>
      <c r="E17" s="75">
        <v>0</v>
      </c>
      <c r="F17" s="77">
        <f t="shared" si="1"/>
        <v>-1</v>
      </c>
      <c r="G17" s="75">
        <v>0</v>
      </c>
      <c r="H17" s="77">
        <f>IFERROR((G17-E17)/E17,0)</f>
        <v>0</v>
      </c>
      <c r="I17" s="78">
        <v>0</v>
      </c>
      <c r="J17" s="79">
        <v>0</v>
      </c>
      <c r="K17" s="80"/>
    </row>
    <row r="18" spans="1:11" ht="15" thickBot="1" x14ac:dyDescent="0.25">
      <c r="A18" s="85" t="s">
        <v>172</v>
      </c>
      <c r="B18" s="86">
        <v>3520391</v>
      </c>
      <c r="C18" s="86">
        <v>2421437</v>
      </c>
      <c r="D18" s="87">
        <f t="shared" si="0"/>
        <v>-0.312</v>
      </c>
      <c r="E18" s="86">
        <f>SUM(E2+E8)</f>
        <v>1880621</v>
      </c>
      <c r="F18" s="88">
        <f t="shared" si="1"/>
        <v>-0.223</v>
      </c>
      <c r="G18" s="86">
        <v>2019414</v>
      </c>
      <c r="H18" s="88">
        <f>(G18-E18)/E18</f>
        <v>7.3999999999999996E-2</v>
      </c>
      <c r="I18" s="89">
        <v>2072493000</v>
      </c>
      <c r="J18" s="90">
        <v>2.5999999999999999E-2</v>
      </c>
      <c r="K18" s="91"/>
    </row>
    <row r="19" spans="1:11" ht="15" thickBot="1" x14ac:dyDescent="0.25">
      <c r="A19" s="80"/>
      <c r="B19" s="92"/>
      <c r="C19" s="92"/>
      <c r="D19" s="92"/>
      <c r="E19" s="92"/>
      <c r="F19" s="93"/>
      <c r="G19" s="92"/>
      <c r="H19" s="93"/>
      <c r="I19" s="92"/>
      <c r="J19" s="93"/>
      <c r="K19" s="91"/>
    </row>
    <row r="20" spans="1:11" x14ac:dyDescent="0.2">
      <c r="A20" s="94" t="s">
        <v>173</v>
      </c>
      <c r="B20" s="95">
        <v>142568</v>
      </c>
      <c r="C20" s="96">
        <v>141068</v>
      </c>
      <c r="D20" s="97">
        <f t="shared" ref="D20:D40" si="3">(C20-B20)/B20</f>
        <v>-1.0999999999999999E-2</v>
      </c>
      <c r="E20" s="96">
        <v>177754</v>
      </c>
      <c r="F20" s="97">
        <f t="shared" ref="F20:F40" si="4">(E20-C20)/C20</f>
        <v>0.26</v>
      </c>
      <c r="G20" s="96">
        <v>210322</v>
      </c>
      <c r="H20" s="97">
        <f t="shared" ref="H20:H40" si="5">(G20-E20)/E20</f>
        <v>0.183</v>
      </c>
      <c r="I20" s="98">
        <v>261963000</v>
      </c>
      <c r="J20" s="99">
        <v>0.246</v>
      </c>
      <c r="K20" s="65"/>
    </row>
    <row r="21" spans="1:11" x14ac:dyDescent="0.2">
      <c r="A21" s="74" t="s">
        <v>174</v>
      </c>
      <c r="B21" s="100">
        <v>13250</v>
      </c>
      <c r="C21" s="75">
        <v>17211</v>
      </c>
      <c r="D21" s="76">
        <f t="shared" si="3"/>
        <v>0.29899999999999999</v>
      </c>
      <c r="E21" s="75">
        <v>18399</v>
      </c>
      <c r="F21" s="76">
        <f t="shared" si="4"/>
        <v>6.9000000000000006E-2</v>
      </c>
      <c r="G21" s="75">
        <v>13851</v>
      </c>
      <c r="H21" s="76">
        <f t="shared" si="5"/>
        <v>-0.247</v>
      </c>
      <c r="I21" s="78">
        <v>18211000</v>
      </c>
      <c r="J21" s="81">
        <v>0.315</v>
      </c>
      <c r="K21" s="83"/>
    </row>
    <row r="22" spans="1:11" x14ac:dyDescent="0.2">
      <c r="A22" s="74" t="s">
        <v>175</v>
      </c>
      <c r="B22" s="100">
        <v>69931</v>
      </c>
      <c r="C22" s="75">
        <v>65245</v>
      </c>
      <c r="D22" s="76">
        <f t="shared" si="3"/>
        <v>-6.7000000000000004E-2</v>
      </c>
      <c r="E22" s="75">
        <v>108659</v>
      </c>
      <c r="F22" s="76">
        <f t="shared" si="4"/>
        <v>0.66500000000000004</v>
      </c>
      <c r="G22" s="75">
        <v>130134</v>
      </c>
      <c r="H22" s="76">
        <f t="shared" si="5"/>
        <v>0.19800000000000001</v>
      </c>
      <c r="I22" s="78">
        <v>163887000</v>
      </c>
      <c r="J22" s="81">
        <v>0.25900000000000001</v>
      </c>
      <c r="K22" s="83"/>
    </row>
    <row r="23" spans="1:11" x14ac:dyDescent="0.2">
      <c r="A23" s="74" t="s">
        <v>176</v>
      </c>
      <c r="B23" s="100">
        <v>8263</v>
      </c>
      <c r="C23" s="75">
        <v>9034</v>
      </c>
      <c r="D23" s="76">
        <f t="shared" si="3"/>
        <v>9.2999999999999999E-2</v>
      </c>
      <c r="E23" s="75">
        <v>9693</v>
      </c>
      <c r="F23" s="76">
        <f t="shared" si="4"/>
        <v>7.2999999999999995E-2</v>
      </c>
      <c r="G23" s="75">
        <v>10724</v>
      </c>
      <c r="H23" s="76">
        <f t="shared" si="5"/>
        <v>0.106</v>
      </c>
      <c r="I23" s="78">
        <v>11679000</v>
      </c>
      <c r="J23" s="81">
        <v>8.8999999999999996E-2</v>
      </c>
      <c r="K23" s="101"/>
    </row>
    <row r="24" spans="1:11" x14ac:dyDescent="0.2">
      <c r="A24" s="74" t="s">
        <v>177</v>
      </c>
      <c r="B24" s="100">
        <v>23094</v>
      </c>
      <c r="C24" s="75">
        <v>22832</v>
      </c>
      <c r="D24" s="76">
        <f t="shared" si="3"/>
        <v>-1.0999999999999999E-2</v>
      </c>
      <c r="E24" s="75">
        <v>8591</v>
      </c>
      <c r="F24" s="76">
        <f t="shared" si="4"/>
        <v>-0.624</v>
      </c>
      <c r="G24" s="75">
        <v>5295</v>
      </c>
      <c r="H24" s="76">
        <f t="shared" si="5"/>
        <v>-0.38400000000000001</v>
      </c>
      <c r="I24" s="78">
        <v>9288000</v>
      </c>
      <c r="J24" s="81">
        <v>0.754</v>
      </c>
      <c r="K24" s="101"/>
    </row>
    <row r="25" spans="1:11" x14ac:dyDescent="0.2">
      <c r="A25" s="74" t="s">
        <v>178</v>
      </c>
      <c r="B25" s="100">
        <v>2710</v>
      </c>
      <c r="C25" s="75">
        <v>1532</v>
      </c>
      <c r="D25" s="76">
        <f t="shared" si="3"/>
        <v>-0.435</v>
      </c>
      <c r="E25" s="75">
        <v>3036</v>
      </c>
      <c r="F25" s="76">
        <f t="shared" si="4"/>
        <v>0.98199999999999998</v>
      </c>
      <c r="G25" s="75">
        <v>7243</v>
      </c>
      <c r="H25" s="76">
        <f t="shared" si="5"/>
        <v>1.3859999999999999</v>
      </c>
      <c r="I25" s="78">
        <v>15320000</v>
      </c>
      <c r="J25" s="102" t="s">
        <v>179</v>
      </c>
      <c r="K25" s="101"/>
    </row>
    <row r="26" spans="1:11" x14ac:dyDescent="0.2">
      <c r="A26" s="74" t="s">
        <v>180</v>
      </c>
      <c r="B26" s="100">
        <v>8950</v>
      </c>
      <c r="C26" s="75">
        <v>10209</v>
      </c>
      <c r="D26" s="76">
        <f t="shared" si="3"/>
        <v>0.14099999999999999</v>
      </c>
      <c r="E26" s="75">
        <v>12248</v>
      </c>
      <c r="F26" s="76">
        <f t="shared" si="4"/>
        <v>0.2</v>
      </c>
      <c r="G26" s="75">
        <v>17639</v>
      </c>
      <c r="H26" s="76">
        <f t="shared" si="5"/>
        <v>0.44</v>
      </c>
      <c r="I26" s="78">
        <v>18945000</v>
      </c>
      <c r="J26" s="81">
        <v>7.3999999999999996E-2</v>
      </c>
      <c r="K26" s="101"/>
    </row>
    <row r="27" spans="1:11" x14ac:dyDescent="0.2">
      <c r="A27" s="74" t="s">
        <v>181</v>
      </c>
      <c r="B27" s="100">
        <v>16371</v>
      </c>
      <c r="C27" s="75">
        <v>15004</v>
      </c>
      <c r="D27" s="76">
        <f t="shared" si="3"/>
        <v>-8.4000000000000005E-2</v>
      </c>
      <c r="E27" s="75">
        <v>17128</v>
      </c>
      <c r="F27" s="76">
        <f t="shared" si="4"/>
        <v>0.14199999999999999</v>
      </c>
      <c r="G27" s="75">
        <v>25435</v>
      </c>
      <c r="H27" s="76">
        <f t="shared" si="5"/>
        <v>0.48499999999999999</v>
      </c>
      <c r="I27" s="78">
        <v>24634000</v>
      </c>
      <c r="J27" s="81">
        <v>-3.1E-2</v>
      </c>
      <c r="K27" s="101"/>
    </row>
    <row r="28" spans="1:11" x14ac:dyDescent="0.2">
      <c r="A28" s="67" t="s">
        <v>182</v>
      </c>
      <c r="B28" s="103">
        <v>564007</v>
      </c>
      <c r="C28" s="68">
        <v>506840</v>
      </c>
      <c r="D28" s="69">
        <f t="shared" si="3"/>
        <v>-0.10100000000000001</v>
      </c>
      <c r="E28" s="68">
        <v>354400</v>
      </c>
      <c r="F28" s="69">
        <f t="shared" si="4"/>
        <v>-0.30099999999999999</v>
      </c>
      <c r="G28" s="68">
        <v>361560</v>
      </c>
      <c r="H28" s="69">
        <f t="shared" si="5"/>
        <v>0.02</v>
      </c>
      <c r="I28" s="71">
        <v>378194000</v>
      </c>
      <c r="J28" s="104">
        <v>4.5999999999999999E-2</v>
      </c>
      <c r="K28" s="73"/>
    </row>
    <row r="29" spans="1:11" x14ac:dyDescent="0.2">
      <c r="A29" s="74" t="s">
        <v>175</v>
      </c>
      <c r="B29" s="100">
        <v>193858</v>
      </c>
      <c r="C29" s="75">
        <v>164861</v>
      </c>
      <c r="D29" s="76">
        <f t="shared" si="3"/>
        <v>-0.15</v>
      </c>
      <c r="E29" s="75">
        <v>17365</v>
      </c>
      <c r="F29" s="76">
        <f t="shared" si="4"/>
        <v>-0.89500000000000002</v>
      </c>
      <c r="G29" s="75">
        <v>24336</v>
      </c>
      <c r="H29" s="76">
        <f t="shared" si="5"/>
        <v>0.40100000000000002</v>
      </c>
      <c r="I29" s="78">
        <v>25725000</v>
      </c>
      <c r="J29" s="81">
        <v>5.7000000000000002E-2</v>
      </c>
      <c r="K29" s="80"/>
    </row>
    <row r="30" spans="1:11" x14ac:dyDescent="0.2">
      <c r="A30" s="74" t="s">
        <v>176</v>
      </c>
      <c r="B30" s="100">
        <v>60187</v>
      </c>
      <c r="C30" s="75">
        <v>54202</v>
      </c>
      <c r="D30" s="76">
        <f t="shared" si="3"/>
        <v>-9.9000000000000005E-2</v>
      </c>
      <c r="E30" s="75">
        <v>48945</v>
      </c>
      <c r="F30" s="76">
        <f t="shared" si="4"/>
        <v>-9.7000000000000003E-2</v>
      </c>
      <c r="G30" s="75">
        <v>48491</v>
      </c>
      <c r="H30" s="76">
        <f t="shared" si="5"/>
        <v>-8.9999999999999993E-3</v>
      </c>
      <c r="I30" s="78">
        <v>41794000</v>
      </c>
      <c r="J30" s="81">
        <v>-0.13800000000000001</v>
      </c>
      <c r="K30" s="80"/>
    </row>
    <row r="31" spans="1:11" x14ac:dyDescent="0.2">
      <c r="A31" s="74" t="s">
        <v>177</v>
      </c>
      <c r="B31" s="100">
        <v>21123</v>
      </c>
      <c r="C31" s="75">
        <v>6263</v>
      </c>
      <c r="D31" s="76">
        <f t="shared" si="3"/>
        <v>-0.70299999999999996</v>
      </c>
      <c r="E31" s="75">
        <v>8833</v>
      </c>
      <c r="F31" s="76">
        <f t="shared" si="4"/>
        <v>0.41</v>
      </c>
      <c r="G31" s="75">
        <v>14063</v>
      </c>
      <c r="H31" s="76">
        <f t="shared" si="5"/>
        <v>0.59199999999999997</v>
      </c>
      <c r="I31" s="78">
        <v>40508000</v>
      </c>
      <c r="J31" s="102" t="s">
        <v>179</v>
      </c>
      <c r="K31" s="80"/>
    </row>
    <row r="32" spans="1:11" x14ac:dyDescent="0.2">
      <c r="A32" s="74" t="s">
        <v>183</v>
      </c>
      <c r="B32" s="100">
        <v>287712</v>
      </c>
      <c r="C32" s="75">
        <v>280527</v>
      </c>
      <c r="D32" s="76">
        <f t="shared" si="3"/>
        <v>-2.5000000000000001E-2</v>
      </c>
      <c r="E32" s="75">
        <v>278178</v>
      </c>
      <c r="F32" s="76">
        <f t="shared" si="4"/>
        <v>-8.0000000000000002E-3</v>
      </c>
      <c r="G32" s="75">
        <v>273894</v>
      </c>
      <c r="H32" s="76">
        <f t="shared" si="5"/>
        <v>-1.4999999999999999E-2</v>
      </c>
      <c r="I32" s="78">
        <v>269374000</v>
      </c>
      <c r="J32" s="81">
        <v>-1.7000000000000001E-2</v>
      </c>
      <c r="K32" s="80"/>
    </row>
    <row r="33" spans="1:11" x14ac:dyDescent="0.2">
      <c r="A33" s="74" t="s">
        <v>181</v>
      </c>
      <c r="B33" s="100">
        <v>1126</v>
      </c>
      <c r="C33" s="75">
        <v>988</v>
      </c>
      <c r="D33" s="76">
        <f t="shared" si="3"/>
        <v>-0.123</v>
      </c>
      <c r="E33" s="75">
        <v>1078</v>
      </c>
      <c r="F33" s="76">
        <f t="shared" si="4"/>
        <v>9.0999999999999998E-2</v>
      </c>
      <c r="G33" s="75">
        <v>775</v>
      </c>
      <c r="H33" s="76">
        <f t="shared" si="5"/>
        <v>-0.28100000000000003</v>
      </c>
      <c r="I33" s="78">
        <v>794000</v>
      </c>
      <c r="J33" s="81">
        <v>2.4E-2</v>
      </c>
      <c r="K33" s="83"/>
    </row>
    <row r="34" spans="1:11" x14ac:dyDescent="0.2">
      <c r="A34" s="67" t="s">
        <v>184</v>
      </c>
      <c r="B34" s="103">
        <v>2813815</v>
      </c>
      <c r="C34" s="68">
        <v>1773530</v>
      </c>
      <c r="D34" s="69">
        <f t="shared" si="3"/>
        <v>-0.37</v>
      </c>
      <c r="E34" s="68">
        <v>1348466</v>
      </c>
      <c r="F34" s="69">
        <f t="shared" si="4"/>
        <v>-0.24</v>
      </c>
      <c r="G34" s="68">
        <v>1447214</v>
      </c>
      <c r="H34" s="69">
        <f t="shared" si="5"/>
        <v>7.2999999999999995E-2</v>
      </c>
      <c r="I34" s="71">
        <v>1432336000</v>
      </c>
      <c r="J34" s="104">
        <v>-0.01</v>
      </c>
      <c r="K34" s="80"/>
    </row>
    <row r="35" spans="1:11" x14ac:dyDescent="0.2">
      <c r="A35" s="74" t="s">
        <v>185</v>
      </c>
      <c r="B35" s="100">
        <v>105700</v>
      </c>
      <c r="C35" s="75">
        <v>83600</v>
      </c>
      <c r="D35" s="76">
        <f t="shared" si="3"/>
        <v>-0.20899999999999999</v>
      </c>
      <c r="E35" s="75">
        <v>80200</v>
      </c>
      <c r="F35" s="76">
        <f t="shared" si="4"/>
        <v>-4.1000000000000002E-2</v>
      </c>
      <c r="G35" s="75">
        <v>75000</v>
      </c>
      <c r="H35" s="76">
        <f t="shared" si="5"/>
        <v>-6.5000000000000002E-2</v>
      </c>
      <c r="I35" s="78">
        <v>75000000</v>
      </c>
      <c r="J35" s="81">
        <v>0</v>
      </c>
      <c r="K35" s="80"/>
    </row>
    <row r="36" spans="1:11" x14ac:dyDescent="0.2">
      <c r="A36" s="74" t="s">
        <v>186</v>
      </c>
      <c r="B36" s="100">
        <v>173033</v>
      </c>
      <c r="C36" s="75">
        <v>195133</v>
      </c>
      <c r="D36" s="76">
        <f t="shared" si="3"/>
        <v>0.128</v>
      </c>
      <c r="E36" s="75">
        <v>198533</v>
      </c>
      <c r="F36" s="76">
        <f t="shared" si="4"/>
        <v>1.7000000000000001E-2</v>
      </c>
      <c r="G36" s="75">
        <v>207859</v>
      </c>
      <c r="H36" s="76">
        <f t="shared" si="5"/>
        <v>4.7E-2</v>
      </c>
      <c r="I36" s="78">
        <v>208254000</v>
      </c>
      <c r="J36" s="81">
        <v>2E-3</v>
      </c>
      <c r="K36" s="80"/>
    </row>
    <row r="37" spans="1:11" x14ac:dyDescent="0.2">
      <c r="A37" s="74" t="s">
        <v>187</v>
      </c>
      <c r="B37" s="100">
        <v>3049733</v>
      </c>
      <c r="C37" s="75">
        <v>1566051</v>
      </c>
      <c r="D37" s="76">
        <f t="shared" si="3"/>
        <v>-0.48599999999999999</v>
      </c>
      <c r="E37" s="75">
        <v>1425431</v>
      </c>
      <c r="F37" s="76">
        <f t="shared" si="4"/>
        <v>-0.09</v>
      </c>
      <c r="G37" s="75">
        <v>1242152</v>
      </c>
      <c r="H37" s="76">
        <f t="shared" si="5"/>
        <v>-0.129</v>
      </c>
      <c r="I37" s="78">
        <v>1300944000</v>
      </c>
      <c r="J37" s="81">
        <v>4.7E-2</v>
      </c>
      <c r="K37" s="80"/>
    </row>
    <row r="38" spans="1:11" x14ac:dyDescent="0.2">
      <c r="A38" s="74" t="s">
        <v>188</v>
      </c>
      <c r="B38" s="100">
        <v>833</v>
      </c>
      <c r="C38" s="75">
        <v>893</v>
      </c>
      <c r="D38" s="76">
        <f t="shared" si="3"/>
        <v>7.1999999999999995E-2</v>
      </c>
      <c r="E38" s="75">
        <v>921</v>
      </c>
      <c r="F38" s="76">
        <f t="shared" si="4"/>
        <v>3.1E-2</v>
      </c>
      <c r="G38" s="75">
        <v>934</v>
      </c>
      <c r="H38" s="76">
        <f t="shared" si="5"/>
        <v>1.4E-2</v>
      </c>
      <c r="I38" s="78">
        <v>848000</v>
      </c>
      <c r="J38" s="81">
        <v>-9.1999999999999998E-2</v>
      </c>
      <c r="K38" s="80"/>
    </row>
    <row r="39" spans="1:11" x14ac:dyDescent="0.2">
      <c r="A39" s="74" t="s">
        <v>189</v>
      </c>
      <c r="B39" s="100">
        <v>-515534</v>
      </c>
      <c r="C39" s="75">
        <v>-72147</v>
      </c>
      <c r="D39" s="76">
        <f t="shared" si="3"/>
        <v>-0.86</v>
      </c>
      <c r="E39" s="75">
        <v>-356618</v>
      </c>
      <c r="F39" s="76">
        <f t="shared" si="4"/>
        <v>3.9430000000000001</v>
      </c>
      <c r="G39" s="75">
        <v>-78731</v>
      </c>
      <c r="H39" s="76">
        <f t="shared" si="5"/>
        <v>-0.77900000000000003</v>
      </c>
      <c r="I39" s="78">
        <v>-152710000</v>
      </c>
      <c r="J39" s="81">
        <v>0.94</v>
      </c>
      <c r="K39" s="65"/>
    </row>
    <row r="40" spans="1:11" x14ac:dyDescent="0.2">
      <c r="A40" s="67" t="s">
        <v>190</v>
      </c>
      <c r="B40" s="103">
        <v>2813815</v>
      </c>
      <c r="C40" s="68">
        <v>1773530</v>
      </c>
      <c r="D40" s="69">
        <f t="shared" si="3"/>
        <v>-0.37</v>
      </c>
      <c r="E40" s="68">
        <v>1348466</v>
      </c>
      <c r="F40" s="69">
        <f t="shared" si="4"/>
        <v>-0.24</v>
      </c>
      <c r="G40" s="68">
        <v>1447214</v>
      </c>
      <c r="H40" s="69">
        <f t="shared" si="5"/>
        <v>7.2999999999999995E-2</v>
      </c>
      <c r="I40" s="71">
        <v>1432336000</v>
      </c>
      <c r="J40" s="104">
        <v>-0.01</v>
      </c>
      <c r="K40" s="65"/>
    </row>
    <row r="41" spans="1:11" x14ac:dyDescent="0.2">
      <c r="A41" s="105" t="s">
        <v>191</v>
      </c>
      <c r="B41" s="106" t="s">
        <v>148</v>
      </c>
      <c r="C41" s="107" t="s">
        <v>148</v>
      </c>
      <c r="D41" s="107" t="s">
        <v>148</v>
      </c>
      <c r="E41" s="107" t="s">
        <v>148</v>
      </c>
      <c r="F41" s="107" t="s">
        <v>148</v>
      </c>
      <c r="G41" s="75">
        <v>318</v>
      </c>
      <c r="H41" s="76">
        <v>1</v>
      </c>
      <c r="I41" s="78">
        <v>0</v>
      </c>
      <c r="J41" s="81">
        <v>-1</v>
      </c>
      <c r="K41" s="65"/>
    </row>
    <row r="42" spans="1:11" x14ac:dyDescent="0.2">
      <c r="A42" s="67" t="s">
        <v>192</v>
      </c>
      <c r="B42" s="103">
        <v>2813815</v>
      </c>
      <c r="C42" s="103">
        <v>1773530</v>
      </c>
      <c r="D42" s="69">
        <f>(C42-B42)/B42</f>
        <v>-0.37</v>
      </c>
      <c r="E42" s="103">
        <v>1348466</v>
      </c>
      <c r="F42" s="69">
        <f>(E42-C42)/C42</f>
        <v>-0.24</v>
      </c>
      <c r="G42" s="68">
        <v>1447532</v>
      </c>
      <c r="H42" s="69">
        <f>(G42-E42)/E42</f>
        <v>7.2999999999999995E-2</v>
      </c>
      <c r="I42" s="71">
        <v>1432336000</v>
      </c>
      <c r="J42" s="104">
        <v>-0.01</v>
      </c>
      <c r="K42" s="65"/>
    </row>
    <row r="43" spans="1:11" ht="15" thickBot="1" x14ac:dyDescent="0.25">
      <c r="A43" s="85" t="s">
        <v>193</v>
      </c>
      <c r="B43" s="108">
        <v>3520391</v>
      </c>
      <c r="C43" s="86">
        <v>2421437</v>
      </c>
      <c r="D43" s="87">
        <f>(C43-B43)/B43</f>
        <v>-0.312</v>
      </c>
      <c r="E43" s="86">
        <v>1880621</v>
      </c>
      <c r="F43" s="87">
        <f>(E43-C43)/C43</f>
        <v>-0.223</v>
      </c>
      <c r="G43" s="86">
        <v>2019414</v>
      </c>
      <c r="H43" s="87">
        <f>(G43-E43)/E43</f>
        <v>7.3999999999999996E-2</v>
      </c>
      <c r="I43" s="89">
        <v>2072493000</v>
      </c>
      <c r="J43" s="109">
        <v>2.5999999999999999E-2</v>
      </c>
      <c r="K43" s="73"/>
    </row>
    <row r="44" spans="1:11" x14ac:dyDescent="0.2">
      <c r="A44" s="65"/>
      <c r="B44" s="65"/>
      <c r="C44" s="110"/>
      <c r="D44" s="110"/>
      <c r="E44" s="110"/>
      <c r="F44" s="110"/>
      <c r="G44" s="65"/>
      <c r="H44" s="65"/>
      <c r="I44" s="65"/>
      <c r="J44" s="65"/>
      <c r="K44" s="65"/>
    </row>
    <row r="45" spans="1:11" x14ac:dyDescent="0.2">
      <c r="A45" s="65"/>
      <c r="B45" s="65"/>
      <c r="G45" s="65"/>
      <c r="H45" s="65"/>
      <c r="I45" s="65"/>
      <c r="J45" s="65"/>
      <c r="K45" s="65"/>
    </row>
    <row r="46" spans="1:11" x14ac:dyDescent="0.2">
      <c r="A46" s="65"/>
      <c r="B46" s="65"/>
      <c r="G46" s="65"/>
      <c r="H46" s="65"/>
      <c r="I46" s="65"/>
      <c r="J46" s="65"/>
      <c r="K46" s="65"/>
    </row>
    <row r="47" spans="1:11" x14ac:dyDescent="0.2">
      <c r="B47" s="65"/>
      <c r="G47" s="65"/>
      <c r="H47" s="65"/>
      <c r="I47" s="65"/>
      <c r="J47" s="65"/>
      <c r="K47" s="65"/>
    </row>
    <row r="48" spans="1:11" x14ac:dyDescent="0.2">
      <c r="B48" s="65"/>
    </row>
    <row r="49" spans="2:11" x14ac:dyDescent="0.2">
      <c r="B49" s="65"/>
    </row>
    <row r="50" spans="2:11" x14ac:dyDescent="0.2">
      <c r="B50" s="65"/>
    </row>
    <row r="63" spans="2:11" x14ac:dyDescent="0.2">
      <c r="B63" s="111"/>
    </row>
    <row r="64" spans="2:11" x14ac:dyDescent="0.2">
      <c r="B64" s="111"/>
      <c r="G64" s="111"/>
      <c r="H64" s="111"/>
      <c r="I64" s="111"/>
      <c r="J64" s="111"/>
      <c r="K64" s="6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6"/>
  <sheetViews>
    <sheetView workbookViewId="0">
      <pane xSplit="1" topLeftCell="B1" activePane="topRight" state="frozen"/>
      <selection pane="topRight" activeCell="D13" sqref="D13"/>
    </sheetView>
  </sheetViews>
  <sheetFormatPr baseColWidth="10" defaultColWidth="13.6640625" defaultRowHeight="13" x14ac:dyDescent="0.15"/>
  <cols>
    <col min="1" max="1" width="75.83203125" customWidth="1"/>
    <col min="2" max="5" width="12.83203125" customWidth="1"/>
    <col min="6" max="6" width="11.1640625" customWidth="1"/>
    <col min="7" max="7" width="10.5" customWidth="1"/>
  </cols>
  <sheetData>
    <row r="1" spans="1:7" x14ac:dyDescent="0.15">
      <c r="A1" s="53"/>
      <c r="B1" s="54" t="s">
        <v>18</v>
      </c>
      <c r="C1" s="54" t="s">
        <v>31</v>
      </c>
      <c r="D1" s="54" t="s">
        <v>39</v>
      </c>
      <c r="E1" s="54" t="s">
        <v>46</v>
      </c>
      <c r="F1" s="55" t="s">
        <v>53</v>
      </c>
      <c r="G1" s="27"/>
    </row>
    <row r="2" spans="1:7" x14ac:dyDescent="0.15">
      <c r="A2" s="42" t="s">
        <v>146</v>
      </c>
      <c r="B2" s="36">
        <v>102426</v>
      </c>
      <c r="C2" s="36">
        <v>90593</v>
      </c>
      <c r="D2" s="36">
        <v>123531</v>
      </c>
      <c r="E2" s="36">
        <v>178758</v>
      </c>
      <c r="F2" s="40">
        <v>162125000</v>
      </c>
      <c r="G2" s="30"/>
    </row>
    <row r="3" spans="1:7" x14ac:dyDescent="0.15">
      <c r="A3" s="56" t="s">
        <v>138</v>
      </c>
      <c r="B3" s="37">
        <v>51506</v>
      </c>
      <c r="C3" s="37">
        <v>63105</v>
      </c>
      <c r="D3" s="37">
        <v>42300</v>
      </c>
      <c r="E3" s="37">
        <v>36331</v>
      </c>
      <c r="F3" s="41">
        <v>275000</v>
      </c>
      <c r="G3" s="34"/>
    </row>
    <row r="4" spans="1:7" x14ac:dyDescent="0.15">
      <c r="A4" s="56" t="s">
        <v>194</v>
      </c>
      <c r="B4" s="37">
        <v>39454</v>
      </c>
      <c r="C4" s="37">
        <v>42130</v>
      </c>
      <c r="D4" s="37">
        <v>50791</v>
      </c>
      <c r="E4" s="37">
        <v>64351</v>
      </c>
      <c r="F4" s="41">
        <v>47073000</v>
      </c>
      <c r="G4" s="34"/>
    </row>
    <row r="5" spans="1:7" x14ac:dyDescent="0.15">
      <c r="A5" s="56" t="s">
        <v>142</v>
      </c>
      <c r="B5" s="37">
        <v>-19317</v>
      </c>
      <c r="C5" s="37">
        <v>-19403</v>
      </c>
      <c r="D5" s="37">
        <v>-15432</v>
      </c>
      <c r="E5" s="37">
        <v>-12272</v>
      </c>
      <c r="F5" s="41">
        <v>364000</v>
      </c>
      <c r="G5" s="27"/>
    </row>
    <row r="6" spans="1:7" x14ac:dyDescent="0.15">
      <c r="A6" s="56" t="s">
        <v>143</v>
      </c>
      <c r="B6" s="37">
        <v>24304</v>
      </c>
      <c r="C6" s="37">
        <v>24169</v>
      </c>
      <c r="D6" s="37">
        <v>28515</v>
      </c>
      <c r="E6" s="37">
        <v>10671</v>
      </c>
      <c r="F6" s="41">
        <v>-4355000</v>
      </c>
      <c r="G6" s="27"/>
    </row>
    <row r="7" spans="1:7" x14ac:dyDescent="0.15">
      <c r="A7" s="56" t="s">
        <v>195</v>
      </c>
      <c r="B7" s="50" t="s">
        <v>196</v>
      </c>
      <c r="C7" s="50" t="s">
        <v>196</v>
      </c>
      <c r="D7" s="50" t="s">
        <v>196</v>
      </c>
      <c r="E7" s="37">
        <v>1128</v>
      </c>
      <c r="F7" s="41">
        <v>20198000</v>
      </c>
      <c r="G7" s="27"/>
    </row>
    <row r="8" spans="1:7" x14ac:dyDescent="0.15">
      <c r="A8" s="56" t="s">
        <v>141</v>
      </c>
      <c r="B8" s="37">
        <v>-112</v>
      </c>
      <c r="C8" s="37">
        <v>248</v>
      </c>
      <c r="D8" s="37">
        <v>889</v>
      </c>
      <c r="E8" s="37">
        <v>892</v>
      </c>
      <c r="F8" s="41">
        <v>75836000</v>
      </c>
      <c r="G8" s="34"/>
    </row>
    <row r="9" spans="1:7" x14ac:dyDescent="0.15">
      <c r="A9" s="56" t="s">
        <v>197</v>
      </c>
      <c r="B9" s="37">
        <v>-527</v>
      </c>
      <c r="C9" s="37">
        <v>33</v>
      </c>
      <c r="D9" s="37">
        <v>25</v>
      </c>
      <c r="E9" s="50" t="s">
        <v>196</v>
      </c>
      <c r="F9" s="57" t="s">
        <v>196</v>
      </c>
      <c r="G9" s="32"/>
    </row>
    <row r="10" spans="1:7" x14ac:dyDescent="0.15">
      <c r="A10" s="56" t="s">
        <v>198</v>
      </c>
      <c r="B10" s="37">
        <v>-902</v>
      </c>
      <c r="C10" s="37">
        <v>-62</v>
      </c>
      <c r="D10" s="37">
        <v>-570</v>
      </c>
      <c r="E10" s="37">
        <v>12</v>
      </c>
      <c r="F10" s="41">
        <v>-267000</v>
      </c>
      <c r="G10" s="34"/>
    </row>
    <row r="11" spans="1:7" x14ac:dyDescent="0.15">
      <c r="A11" s="56" t="s">
        <v>199</v>
      </c>
      <c r="B11" s="37">
        <v>11360</v>
      </c>
      <c r="C11" s="37">
        <v>-4362</v>
      </c>
      <c r="D11" s="37">
        <v>-9693</v>
      </c>
      <c r="E11" s="37">
        <v>-4785</v>
      </c>
      <c r="F11" s="41">
        <v>5105000</v>
      </c>
      <c r="G11" s="27"/>
    </row>
    <row r="12" spans="1:7" x14ac:dyDescent="0.15">
      <c r="A12" s="56" t="s">
        <v>200</v>
      </c>
      <c r="B12" s="37">
        <v>-8737</v>
      </c>
      <c r="C12" s="37">
        <v>7301</v>
      </c>
      <c r="D12" s="37">
        <v>5439</v>
      </c>
      <c r="E12" s="37">
        <v>3901</v>
      </c>
      <c r="F12" s="41">
        <v>3388000</v>
      </c>
      <c r="G12" s="27"/>
    </row>
    <row r="13" spans="1:7" x14ac:dyDescent="0.15">
      <c r="A13" s="56" t="s">
        <v>201</v>
      </c>
      <c r="B13" s="37">
        <v>6535</v>
      </c>
      <c r="C13" s="37">
        <v>-11189</v>
      </c>
      <c r="D13" s="37">
        <v>-11671</v>
      </c>
      <c r="E13" s="37">
        <v>2459</v>
      </c>
      <c r="F13" s="41">
        <v>28808000</v>
      </c>
      <c r="G13" s="27"/>
    </row>
    <row r="14" spans="1:7" x14ac:dyDescent="0.15">
      <c r="A14" s="56" t="s">
        <v>202</v>
      </c>
      <c r="B14" s="37">
        <v>-61977</v>
      </c>
      <c r="C14" s="37">
        <v>-49995</v>
      </c>
      <c r="D14" s="37">
        <v>-52202</v>
      </c>
      <c r="E14" s="37">
        <v>-80458</v>
      </c>
      <c r="F14" s="41">
        <v>-81533000</v>
      </c>
      <c r="G14" s="32"/>
    </row>
    <row r="15" spans="1:7" x14ac:dyDescent="0.15">
      <c r="A15" s="56" t="s">
        <v>203</v>
      </c>
      <c r="B15" s="51">
        <v>130943</v>
      </c>
      <c r="C15" s="51">
        <v>142567</v>
      </c>
      <c r="D15" s="51">
        <v>161923</v>
      </c>
      <c r="E15" s="51">
        <v>200989</v>
      </c>
      <c r="F15" s="58">
        <v>257017000</v>
      </c>
      <c r="G15" s="32"/>
    </row>
    <row r="16" spans="1:7" x14ac:dyDescent="0.15">
      <c r="A16" s="56" t="s">
        <v>204</v>
      </c>
      <c r="B16" s="51">
        <v>-47798</v>
      </c>
      <c r="C16" s="51">
        <v>-7288</v>
      </c>
      <c r="D16" s="50" t="s">
        <v>196</v>
      </c>
      <c r="E16" s="50" t="s">
        <v>196</v>
      </c>
      <c r="F16" s="57" t="s">
        <v>196</v>
      </c>
      <c r="G16" s="34"/>
    </row>
    <row r="17" spans="1:8" x14ac:dyDescent="0.15">
      <c r="A17" s="42" t="s">
        <v>205</v>
      </c>
      <c r="B17" s="36">
        <v>83145</v>
      </c>
      <c r="C17" s="36">
        <v>135279</v>
      </c>
      <c r="D17" s="36">
        <v>161923</v>
      </c>
      <c r="E17" s="36">
        <v>200989</v>
      </c>
      <c r="F17" s="40">
        <v>257017000</v>
      </c>
      <c r="G17" s="48"/>
      <c r="H17" s="1"/>
    </row>
    <row r="18" spans="1:8" ht="26" x14ac:dyDescent="0.15">
      <c r="A18" s="56" t="s">
        <v>206</v>
      </c>
      <c r="B18" s="38" t="s">
        <v>207</v>
      </c>
      <c r="C18" s="37">
        <v>-26643</v>
      </c>
      <c r="D18" s="37">
        <v>-28702</v>
      </c>
      <c r="E18" s="37">
        <v>-23593</v>
      </c>
      <c r="F18" s="41">
        <v>-24025000</v>
      </c>
      <c r="G18" s="33"/>
    </row>
    <row r="19" spans="1:8" x14ac:dyDescent="0.15">
      <c r="A19" s="56" t="s">
        <v>208</v>
      </c>
      <c r="B19" s="38" t="s">
        <v>209</v>
      </c>
      <c r="C19" s="37">
        <v>-2541</v>
      </c>
      <c r="D19" s="37">
        <v>-900</v>
      </c>
      <c r="E19" s="37">
        <v>-736</v>
      </c>
      <c r="F19" s="41">
        <v>-884000</v>
      </c>
      <c r="G19" s="34"/>
    </row>
    <row r="20" spans="1:8" x14ac:dyDescent="0.15">
      <c r="A20" s="56" t="s">
        <v>210</v>
      </c>
      <c r="B20" s="37">
        <v>8</v>
      </c>
      <c r="C20" s="37">
        <v>26</v>
      </c>
      <c r="D20" s="37">
        <v>130</v>
      </c>
      <c r="E20" s="37">
        <v>196</v>
      </c>
      <c r="F20" s="41">
        <v>332000</v>
      </c>
      <c r="G20" s="27"/>
    </row>
    <row r="21" spans="1:8" x14ac:dyDescent="0.15">
      <c r="A21" s="56" t="s">
        <v>211</v>
      </c>
      <c r="B21" s="50" t="s">
        <v>196</v>
      </c>
      <c r="C21" s="50" t="s">
        <v>196</v>
      </c>
      <c r="D21" s="50" t="s">
        <v>196</v>
      </c>
      <c r="E21" s="37">
        <v>1407</v>
      </c>
      <c r="F21" s="41">
        <v>504000</v>
      </c>
      <c r="G21" s="27"/>
    </row>
    <row r="22" spans="1:8" x14ac:dyDescent="0.15">
      <c r="A22" s="56" t="s">
        <v>212</v>
      </c>
      <c r="B22" s="50" t="s">
        <v>196</v>
      </c>
      <c r="C22" s="50" t="s">
        <v>196</v>
      </c>
      <c r="D22" s="37">
        <v>1481</v>
      </c>
      <c r="E22" s="37">
        <v>1654</v>
      </c>
      <c r="F22" s="41">
        <v>1720000</v>
      </c>
      <c r="G22" s="27"/>
    </row>
    <row r="23" spans="1:8" x14ac:dyDescent="0.15">
      <c r="A23" s="56" t="s">
        <v>213</v>
      </c>
      <c r="B23" s="38" t="s">
        <v>214</v>
      </c>
      <c r="C23" s="37">
        <v>-961607</v>
      </c>
      <c r="D23" s="37">
        <v>-1000</v>
      </c>
      <c r="E23" s="37">
        <v>-3430</v>
      </c>
      <c r="F23" s="41">
        <v>-1909000</v>
      </c>
      <c r="G23" s="27"/>
    </row>
    <row r="24" spans="1:8" x14ac:dyDescent="0.15">
      <c r="A24" s="56" t="s">
        <v>215</v>
      </c>
      <c r="B24" s="37">
        <v>607649</v>
      </c>
      <c r="C24" s="37">
        <v>2044262</v>
      </c>
      <c r="D24" s="37">
        <v>446127</v>
      </c>
      <c r="E24" s="38" t="s">
        <v>196</v>
      </c>
      <c r="F24" s="44" t="s">
        <v>196</v>
      </c>
      <c r="G24" s="27"/>
    </row>
    <row r="25" spans="1:8" x14ac:dyDescent="0.15">
      <c r="A25" s="56" t="s">
        <v>216</v>
      </c>
      <c r="B25" s="38" t="s">
        <v>196</v>
      </c>
      <c r="C25" s="37">
        <v>-1593</v>
      </c>
      <c r="D25" s="38" t="s">
        <v>196</v>
      </c>
      <c r="E25" s="37">
        <v>-950</v>
      </c>
      <c r="F25" s="41">
        <v>0</v>
      </c>
      <c r="G25" s="27"/>
    </row>
    <row r="26" spans="1:8" x14ac:dyDescent="0.15">
      <c r="A26" s="56" t="s">
        <v>217</v>
      </c>
      <c r="B26" s="38" t="s">
        <v>196</v>
      </c>
      <c r="C26" s="38" t="s">
        <v>196</v>
      </c>
      <c r="D26" s="37">
        <v>4</v>
      </c>
      <c r="E26" s="38" t="s">
        <v>196</v>
      </c>
      <c r="F26" s="41">
        <v>150000</v>
      </c>
      <c r="G26" s="27"/>
    </row>
    <row r="27" spans="1:8" x14ac:dyDescent="0.15">
      <c r="A27" s="56" t="s">
        <v>218</v>
      </c>
      <c r="B27" s="38" t="s">
        <v>219</v>
      </c>
      <c r="C27" s="37">
        <v>-47029</v>
      </c>
      <c r="D27" s="37">
        <v>-1446</v>
      </c>
      <c r="E27" s="37">
        <v>-22917</v>
      </c>
      <c r="F27" s="41">
        <v>-54278000</v>
      </c>
      <c r="G27" s="27"/>
    </row>
    <row r="28" spans="1:8" x14ac:dyDescent="0.15">
      <c r="A28" s="56" t="s">
        <v>220</v>
      </c>
      <c r="B28" s="37">
        <v>5782</v>
      </c>
      <c r="C28" s="37">
        <v>8551</v>
      </c>
      <c r="D28" s="37">
        <v>351</v>
      </c>
      <c r="E28" s="37">
        <v>370</v>
      </c>
      <c r="F28" s="41">
        <v>716000</v>
      </c>
      <c r="G28" s="27"/>
    </row>
    <row r="29" spans="1:8" x14ac:dyDescent="0.15">
      <c r="A29" s="56" t="s">
        <v>221</v>
      </c>
      <c r="B29" s="38" t="s">
        <v>196</v>
      </c>
      <c r="C29" s="37">
        <v>-1297</v>
      </c>
      <c r="D29" s="37">
        <v>-2682</v>
      </c>
      <c r="E29" s="37">
        <v>-22547</v>
      </c>
      <c r="F29" s="41">
        <v>-601000</v>
      </c>
      <c r="G29" s="27"/>
    </row>
    <row r="30" spans="1:8" x14ac:dyDescent="0.15">
      <c r="A30" s="56" t="s">
        <v>222</v>
      </c>
      <c r="B30" s="37">
        <v>504</v>
      </c>
      <c r="C30" s="38" t="s">
        <v>196</v>
      </c>
      <c r="D30" s="38" t="s">
        <v>196</v>
      </c>
      <c r="E30" s="38" t="s">
        <v>196</v>
      </c>
      <c r="F30" s="41">
        <v>0</v>
      </c>
      <c r="G30" s="27"/>
    </row>
    <row r="31" spans="1:8" x14ac:dyDescent="0.15">
      <c r="A31" s="56" t="s">
        <v>223</v>
      </c>
      <c r="B31" s="37">
        <v>-1592198</v>
      </c>
      <c r="C31" s="37">
        <v>1012126</v>
      </c>
      <c r="D31" s="37">
        <v>413362</v>
      </c>
      <c r="E31" s="37">
        <v>-70545</v>
      </c>
      <c r="F31" s="41">
        <v>-78273000</v>
      </c>
      <c r="G31" s="27"/>
    </row>
    <row r="32" spans="1:8" x14ac:dyDescent="0.15">
      <c r="A32" s="56" t="s">
        <v>224</v>
      </c>
      <c r="B32" s="37">
        <v>2827693</v>
      </c>
      <c r="C32" s="38" t="s">
        <v>196</v>
      </c>
      <c r="D32" s="38" t="s">
        <v>196</v>
      </c>
      <c r="E32" s="38" t="s">
        <v>196</v>
      </c>
      <c r="F32" s="44" t="s">
        <v>196</v>
      </c>
      <c r="G32" s="27"/>
    </row>
    <row r="33" spans="1:7" x14ac:dyDescent="0.15">
      <c r="A33" s="59" t="s">
        <v>225</v>
      </c>
      <c r="B33" s="37">
        <v>2792850</v>
      </c>
      <c r="C33" s="38" t="s">
        <v>196</v>
      </c>
      <c r="D33" s="38" t="s">
        <v>196</v>
      </c>
      <c r="E33" s="38" t="s">
        <v>196</v>
      </c>
      <c r="F33" s="44" t="s">
        <v>196</v>
      </c>
      <c r="G33" s="27"/>
    </row>
    <row r="34" spans="1:7" x14ac:dyDescent="0.15">
      <c r="A34" s="42" t="s">
        <v>226</v>
      </c>
      <c r="B34" s="36">
        <v>1235495</v>
      </c>
      <c r="C34" s="36">
        <v>1012126</v>
      </c>
      <c r="D34" s="36">
        <v>413362</v>
      </c>
      <c r="E34" s="36">
        <v>-70545</v>
      </c>
      <c r="F34" s="40">
        <v>-78273000</v>
      </c>
      <c r="G34" s="48"/>
    </row>
    <row r="35" spans="1:7" x14ac:dyDescent="0.15">
      <c r="A35" s="56" t="s">
        <v>227</v>
      </c>
      <c r="B35" s="37">
        <v>100000</v>
      </c>
      <c r="C35" s="37">
        <v>130000</v>
      </c>
      <c r="D35" s="37">
        <v>65000</v>
      </c>
      <c r="E35" s="37">
        <v>51000</v>
      </c>
      <c r="F35" s="41">
        <v>49000000</v>
      </c>
      <c r="G35" s="27"/>
    </row>
    <row r="36" spans="1:7" x14ac:dyDescent="0.15">
      <c r="A36" s="56" t="s">
        <v>228</v>
      </c>
      <c r="B36" s="38" t="s">
        <v>229</v>
      </c>
      <c r="C36" s="37">
        <v>-187500</v>
      </c>
      <c r="D36" s="37">
        <v>-57000</v>
      </c>
      <c r="E36" s="37">
        <v>-35500</v>
      </c>
      <c r="F36" s="41">
        <v>-43288000</v>
      </c>
      <c r="G36" s="27"/>
    </row>
    <row r="37" spans="1:7" x14ac:dyDescent="0.15">
      <c r="A37" s="56" t="s">
        <v>230</v>
      </c>
      <c r="B37" s="37">
        <v>-560000</v>
      </c>
      <c r="C37" s="38" t="s">
        <v>196</v>
      </c>
      <c r="D37" s="37">
        <v>-100000</v>
      </c>
      <c r="E37" s="38" t="s">
        <v>196</v>
      </c>
      <c r="F37" s="41">
        <v>0</v>
      </c>
      <c r="G37" s="27"/>
    </row>
    <row r="38" spans="1:7" x14ac:dyDescent="0.15">
      <c r="A38" s="56" t="s">
        <v>231</v>
      </c>
      <c r="B38" s="38" t="s">
        <v>232</v>
      </c>
      <c r="C38" s="37">
        <v>-7772</v>
      </c>
      <c r="D38" s="37">
        <v>-9425</v>
      </c>
      <c r="E38" s="37">
        <v>-10519</v>
      </c>
      <c r="F38" s="41">
        <v>-11478000</v>
      </c>
      <c r="G38" s="27"/>
    </row>
    <row r="39" spans="1:7" x14ac:dyDescent="0.15">
      <c r="A39" s="56" t="s">
        <v>233</v>
      </c>
      <c r="B39" s="52">
        <v>976</v>
      </c>
      <c r="C39" s="37">
        <v>1337</v>
      </c>
      <c r="D39" s="50" t="s">
        <v>196</v>
      </c>
      <c r="E39" s="50" t="s">
        <v>196</v>
      </c>
      <c r="F39" s="43"/>
      <c r="G39" s="27"/>
    </row>
    <row r="40" spans="1:7" x14ac:dyDescent="0.15">
      <c r="A40" s="56" t="s">
        <v>234</v>
      </c>
      <c r="B40" s="39" t="s">
        <v>235</v>
      </c>
      <c r="C40" s="37">
        <v>-10614</v>
      </c>
      <c r="D40" s="37">
        <v>-3674</v>
      </c>
      <c r="E40" s="37">
        <v>-3793</v>
      </c>
      <c r="F40" s="41">
        <v>-3853000</v>
      </c>
      <c r="G40" s="27"/>
    </row>
    <row r="41" spans="1:7" x14ac:dyDescent="0.15">
      <c r="A41" s="56" t="s">
        <v>236</v>
      </c>
      <c r="B41" s="38" t="s">
        <v>196</v>
      </c>
      <c r="C41" s="38" t="s">
        <v>196</v>
      </c>
      <c r="D41" s="37">
        <v>-1172</v>
      </c>
      <c r="E41" s="38" t="s">
        <v>196</v>
      </c>
      <c r="F41" s="44" t="s">
        <v>196</v>
      </c>
      <c r="G41" s="34"/>
    </row>
    <row r="42" spans="1:7" x14ac:dyDescent="0.15">
      <c r="A42" s="56" t="s">
        <v>237</v>
      </c>
      <c r="B42" s="38" t="s">
        <v>238</v>
      </c>
      <c r="C42" s="37">
        <v>-68481</v>
      </c>
      <c r="D42" s="37">
        <v>-66391</v>
      </c>
      <c r="E42" s="37">
        <v>-73422</v>
      </c>
      <c r="F42" s="41">
        <v>-88123000</v>
      </c>
      <c r="G42" s="27"/>
    </row>
    <row r="43" spans="1:7" x14ac:dyDescent="0.15">
      <c r="A43" s="56" t="s">
        <v>239</v>
      </c>
      <c r="B43" s="38" t="s">
        <v>240</v>
      </c>
      <c r="C43" s="37">
        <v>-1062039</v>
      </c>
      <c r="D43" s="37">
        <v>-484216</v>
      </c>
      <c r="E43" s="37">
        <v>-49500</v>
      </c>
      <c r="F43" s="41">
        <v>-74889000</v>
      </c>
      <c r="G43" s="27"/>
    </row>
    <row r="44" spans="1:7" x14ac:dyDescent="0.15">
      <c r="A44" s="56" t="s">
        <v>241</v>
      </c>
      <c r="B44" s="38" t="s">
        <v>196</v>
      </c>
      <c r="C44" s="38" t="s">
        <v>196</v>
      </c>
      <c r="D44" s="37">
        <v>642</v>
      </c>
      <c r="E44" s="37">
        <v>656</v>
      </c>
      <c r="F44" s="41">
        <v>905000</v>
      </c>
      <c r="G44" s="27"/>
    </row>
    <row r="45" spans="1:7" x14ac:dyDescent="0.15">
      <c r="A45" s="56" t="s">
        <v>242</v>
      </c>
      <c r="B45" s="37">
        <v>-1210818</v>
      </c>
      <c r="C45" s="37">
        <v>-1205071</v>
      </c>
      <c r="D45" s="37">
        <v>-656237</v>
      </c>
      <c r="E45" s="37">
        <v>-121078</v>
      </c>
      <c r="F45" s="41">
        <v>-171725000</v>
      </c>
      <c r="G45" s="33"/>
    </row>
    <row r="46" spans="1:7" x14ac:dyDescent="0.15">
      <c r="A46" s="56" t="s">
        <v>243</v>
      </c>
      <c r="B46" s="37">
        <v>-541</v>
      </c>
      <c r="C46" s="38" t="s">
        <v>196</v>
      </c>
      <c r="D46" s="38" t="s">
        <v>196</v>
      </c>
      <c r="E46" s="38" t="s">
        <v>196</v>
      </c>
      <c r="F46" s="44" t="s">
        <v>196</v>
      </c>
      <c r="G46" s="27"/>
    </row>
    <row r="47" spans="1:7" x14ac:dyDescent="0.15">
      <c r="A47" s="42" t="s">
        <v>244</v>
      </c>
      <c r="B47" s="36">
        <v>-1211359</v>
      </c>
      <c r="C47" s="36">
        <v>-1205071</v>
      </c>
      <c r="D47" s="36">
        <v>-656237</v>
      </c>
      <c r="E47" s="36">
        <v>-121078</v>
      </c>
      <c r="F47" s="40">
        <v>-171725000</v>
      </c>
      <c r="G47" s="48"/>
    </row>
    <row r="48" spans="1:7" x14ac:dyDescent="0.15">
      <c r="A48" s="56" t="s">
        <v>245</v>
      </c>
      <c r="B48" s="38" t="s">
        <v>246</v>
      </c>
      <c r="C48" s="37">
        <v>10</v>
      </c>
      <c r="D48" s="37">
        <v>27</v>
      </c>
      <c r="E48" s="37">
        <v>13</v>
      </c>
      <c r="F48" s="41">
        <v>-6000</v>
      </c>
      <c r="G48" s="33"/>
    </row>
    <row r="49" spans="1:7" x14ac:dyDescent="0.15">
      <c r="A49" s="42" t="s">
        <v>247</v>
      </c>
      <c r="B49" s="36">
        <v>107278</v>
      </c>
      <c r="C49" s="36">
        <v>-57654</v>
      </c>
      <c r="D49" s="36">
        <v>-80925</v>
      </c>
      <c r="E49" s="36">
        <v>9378</v>
      </c>
      <c r="F49" s="40">
        <v>7013000</v>
      </c>
      <c r="G49" s="48"/>
    </row>
    <row r="50" spans="1:7" x14ac:dyDescent="0.15">
      <c r="A50" s="42" t="s">
        <v>248</v>
      </c>
      <c r="B50" s="36">
        <v>70385</v>
      </c>
      <c r="C50" s="36">
        <v>177663</v>
      </c>
      <c r="D50" s="36">
        <v>120009</v>
      </c>
      <c r="E50" s="36">
        <v>39085</v>
      </c>
      <c r="F50" s="40">
        <v>48463000</v>
      </c>
      <c r="G50" s="48"/>
    </row>
    <row r="51" spans="1:7" x14ac:dyDescent="0.15">
      <c r="A51" s="42" t="s">
        <v>249</v>
      </c>
      <c r="B51" s="36">
        <v>177663</v>
      </c>
      <c r="C51" s="36">
        <v>120009</v>
      </c>
      <c r="D51" s="36">
        <v>39085</v>
      </c>
      <c r="E51" s="36">
        <v>48463</v>
      </c>
      <c r="F51" s="40">
        <v>55476000</v>
      </c>
      <c r="G51" s="48"/>
    </row>
    <row r="52" spans="1:7" x14ac:dyDescent="0.15">
      <c r="A52" s="56" t="s">
        <v>250</v>
      </c>
      <c r="B52" s="38" t="s">
        <v>196</v>
      </c>
      <c r="C52" s="38" t="s">
        <v>196</v>
      </c>
      <c r="D52" s="38" t="s">
        <v>196</v>
      </c>
      <c r="E52" s="38" t="s">
        <v>196</v>
      </c>
      <c r="F52" s="41">
        <v>0</v>
      </c>
      <c r="G52" s="27"/>
    </row>
    <row r="53" spans="1:7" ht="14" thickBot="1" x14ac:dyDescent="0.2">
      <c r="A53" s="60" t="s">
        <v>251</v>
      </c>
      <c r="B53" s="45">
        <v>177663</v>
      </c>
      <c r="C53" s="45">
        <v>120009</v>
      </c>
      <c r="D53" s="45">
        <v>39085</v>
      </c>
      <c r="E53" s="45">
        <v>48463</v>
      </c>
      <c r="F53" s="46">
        <v>55476000</v>
      </c>
      <c r="G53" s="48"/>
    </row>
    <row r="54" spans="1:7" x14ac:dyDescent="0.15">
      <c r="A54" s="35"/>
      <c r="B54" s="49"/>
      <c r="C54" s="27"/>
      <c r="D54" s="27"/>
      <c r="E54" s="27"/>
      <c r="F54" s="27"/>
      <c r="G54" s="27"/>
    </row>
    <row r="55" spans="1:7" x14ac:dyDescent="0.15">
      <c r="E55" s="27"/>
      <c r="F55" s="27"/>
      <c r="G55" s="27"/>
    </row>
    <row r="56" spans="1:7" x14ac:dyDescent="0.15">
      <c r="A56" s="47" t="s">
        <v>252</v>
      </c>
      <c r="B56" s="27"/>
      <c r="C56" s="27"/>
      <c r="D56" s="27"/>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77"/>
  <sheetViews>
    <sheetView workbookViewId="0">
      <pane ySplit="1" topLeftCell="A2" activePane="bottomLeft" state="frozen"/>
      <selection pane="bottomLeft" activeCell="I34" sqref="I34"/>
    </sheetView>
  </sheetViews>
  <sheetFormatPr baseColWidth="10" defaultColWidth="13.6640625" defaultRowHeight="13" x14ac:dyDescent="0.15"/>
  <cols>
    <col min="1" max="1" width="1" customWidth="1"/>
    <col min="2" max="2" width="19.1640625" customWidth="1"/>
    <col min="3" max="10" width="15.5" customWidth="1"/>
  </cols>
  <sheetData>
    <row r="1" spans="1:11" x14ac:dyDescent="0.15">
      <c r="A1" s="23"/>
      <c r="B1" s="7"/>
      <c r="C1" s="7"/>
      <c r="D1" s="7"/>
      <c r="E1" s="7"/>
      <c r="F1" s="7"/>
      <c r="G1" s="7"/>
      <c r="H1" s="7"/>
      <c r="I1" s="7"/>
      <c r="J1" s="7"/>
    </row>
    <row r="2" spans="1:11" x14ac:dyDescent="0.15">
      <c r="B2" s="24"/>
      <c r="C2" s="24"/>
      <c r="D2" s="24"/>
      <c r="E2" s="25"/>
      <c r="F2" s="25"/>
      <c r="G2" s="25"/>
      <c r="H2" s="25"/>
      <c r="I2" s="25"/>
      <c r="J2" s="25"/>
    </row>
    <row r="3" spans="1:11" ht="26" x14ac:dyDescent="0.15">
      <c r="B3" s="8" t="s">
        <v>253</v>
      </c>
      <c r="C3" s="9" t="s">
        <v>254</v>
      </c>
      <c r="D3" s="9" t="s">
        <v>255</v>
      </c>
      <c r="E3" s="9" t="s">
        <v>256</v>
      </c>
      <c r="F3" s="9" t="s">
        <v>257</v>
      </c>
      <c r="G3" s="9" t="s">
        <v>258</v>
      </c>
      <c r="H3" s="9" t="s">
        <v>259</v>
      </c>
      <c r="I3" s="9" t="s">
        <v>260</v>
      </c>
      <c r="J3" s="10" t="s">
        <v>261</v>
      </c>
      <c r="K3" s="26"/>
    </row>
    <row r="4" spans="1:11" x14ac:dyDescent="0.15">
      <c r="B4" s="11" t="s">
        <v>262</v>
      </c>
      <c r="C4" s="12" t="s">
        <v>263</v>
      </c>
      <c r="D4" s="12"/>
      <c r="E4" s="12" t="s">
        <v>264</v>
      </c>
      <c r="F4" s="12" t="s">
        <v>263</v>
      </c>
      <c r="G4" s="12" t="s">
        <v>265</v>
      </c>
      <c r="H4" s="12" t="s">
        <v>264</v>
      </c>
      <c r="I4" s="12" t="s">
        <v>263</v>
      </c>
      <c r="J4" s="13" t="s">
        <v>266</v>
      </c>
      <c r="K4" s="26"/>
    </row>
    <row r="5" spans="1:11" x14ac:dyDescent="0.15">
      <c r="B5" s="14" t="s">
        <v>267</v>
      </c>
      <c r="C5" s="15">
        <v>12.9</v>
      </c>
      <c r="D5" s="16"/>
      <c r="E5" s="16" t="s">
        <v>264</v>
      </c>
      <c r="F5" s="15">
        <v>13.9</v>
      </c>
      <c r="G5" s="17">
        <v>14.1</v>
      </c>
      <c r="H5" s="16" t="s">
        <v>264</v>
      </c>
      <c r="I5" s="18">
        <v>20.350000000000001</v>
      </c>
      <c r="J5" s="19" t="s">
        <v>268</v>
      </c>
      <c r="K5" s="26"/>
    </row>
    <row r="6" spans="1:11" x14ac:dyDescent="0.15">
      <c r="B6" s="14" t="s">
        <v>269</v>
      </c>
      <c r="C6" s="17">
        <v>58.19</v>
      </c>
      <c r="D6" s="16"/>
      <c r="E6" s="16" t="s">
        <v>264</v>
      </c>
      <c r="F6" s="17">
        <v>58.19</v>
      </c>
      <c r="G6" s="17">
        <v>47.56</v>
      </c>
      <c r="H6" s="16" t="s">
        <v>270</v>
      </c>
      <c r="I6" s="16"/>
      <c r="J6" s="19" t="s">
        <v>271</v>
      </c>
      <c r="K6" s="26"/>
    </row>
    <row r="7" spans="1:11" x14ac:dyDescent="0.15">
      <c r="B7" s="20" t="s">
        <v>272</v>
      </c>
      <c r="C7" s="21" t="s">
        <v>273</v>
      </c>
      <c r="D7" s="21"/>
      <c r="E7" s="21" t="s">
        <v>274</v>
      </c>
      <c r="F7" s="21" t="s">
        <v>273</v>
      </c>
      <c r="G7" s="21" t="s">
        <v>275</v>
      </c>
      <c r="H7" s="21" t="s">
        <v>270</v>
      </c>
      <c r="I7" s="21"/>
      <c r="J7" s="22" t="s">
        <v>276</v>
      </c>
      <c r="K7" s="26"/>
    </row>
    <row r="8" spans="1:11" x14ac:dyDescent="0.15">
      <c r="B8" s="28"/>
      <c r="C8" s="28"/>
      <c r="D8" s="28"/>
      <c r="E8" s="28"/>
      <c r="F8" s="28"/>
      <c r="G8" s="28"/>
      <c r="H8" s="28"/>
      <c r="I8" s="28"/>
      <c r="J8" s="28"/>
    </row>
    <row r="9" spans="1:11" x14ac:dyDescent="0.15">
      <c r="B9" s="31"/>
      <c r="C9" s="31"/>
      <c r="D9" s="31"/>
      <c r="E9" s="31"/>
      <c r="F9" s="31"/>
      <c r="G9" s="31"/>
      <c r="H9" s="31"/>
      <c r="I9" s="31"/>
      <c r="J9" s="31"/>
    </row>
    <row r="10" spans="1:11" x14ac:dyDescent="0.15">
      <c r="B10" s="31"/>
      <c r="C10" s="31"/>
      <c r="D10" s="31"/>
      <c r="E10" s="31"/>
      <c r="F10" s="31"/>
      <c r="G10" s="31"/>
      <c r="H10" s="31"/>
      <c r="I10" s="31"/>
      <c r="J10" s="31"/>
    </row>
    <row r="11" spans="1:11" x14ac:dyDescent="0.15">
      <c r="B11" s="32"/>
      <c r="C11" s="32"/>
      <c r="D11" s="32"/>
      <c r="E11" s="32"/>
      <c r="F11" s="32"/>
      <c r="G11" s="32"/>
      <c r="H11" s="32"/>
      <c r="I11" s="32"/>
      <c r="J11" s="32"/>
    </row>
    <row r="12" spans="1:11" x14ac:dyDescent="0.15">
      <c r="B12" s="32"/>
      <c r="C12" s="32"/>
      <c r="D12" s="32"/>
      <c r="E12" s="32"/>
      <c r="F12" s="32"/>
      <c r="G12" s="32"/>
      <c r="H12" s="32"/>
      <c r="I12" s="32"/>
      <c r="J12" s="32"/>
    </row>
    <row r="13" spans="1:11" x14ac:dyDescent="0.15">
      <c r="B13" s="30"/>
      <c r="C13" s="30"/>
      <c r="D13" s="30"/>
      <c r="E13" s="30"/>
      <c r="F13" s="30"/>
      <c r="G13" s="30"/>
      <c r="H13" s="30"/>
      <c r="I13" s="30"/>
      <c r="J13" s="30"/>
    </row>
    <row r="14" spans="1:11" x14ac:dyDescent="0.15">
      <c r="B14" s="33"/>
      <c r="C14" s="33"/>
      <c r="D14" s="33"/>
      <c r="E14" s="33"/>
      <c r="F14" s="33"/>
      <c r="G14" s="33"/>
      <c r="H14" s="33"/>
      <c r="I14" s="33"/>
      <c r="J14" s="33"/>
    </row>
    <row r="15" spans="1:11" x14ac:dyDescent="0.15">
      <c r="B15" s="33"/>
      <c r="C15" s="33"/>
      <c r="D15" s="33"/>
      <c r="E15" s="33"/>
      <c r="F15" s="33"/>
      <c r="G15" s="33"/>
      <c r="H15" s="33"/>
      <c r="I15" s="33"/>
      <c r="J15" s="33"/>
    </row>
    <row r="16" spans="1:11" x14ac:dyDescent="0.15">
      <c r="B16" s="34"/>
      <c r="C16" s="34"/>
      <c r="D16" s="34"/>
      <c r="E16" s="34"/>
      <c r="F16" s="34"/>
      <c r="G16" s="34"/>
      <c r="H16" s="34"/>
      <c r="I16" s="34"/>
      <c r="J16" s="34"/>
    </row>
    <row r="17" spans="2:10" x14ac:dyDescent="0.15">
      <c r="B17" s="31"/>
      <c r="C17" s="31"/>
      <c r="D17" s="31"/>
      <c r="E17" s="31"/>
      <c r="F17" s="31"/>
      <c r="G17" s="31"/>
      <c r="H17" s="31"/>
      <c r="I17" s="31"/>
      <c r="J17" s="31"/>
    </row>
    <row r="18" spans="2:10" x14ac:dyDescent="0.15">
      <c r="B18" s="31"/>
      <c r="C18" s="31"/>
      <c r="D18" s="31"/>
      <c r="E18" s="31"/>
      <c r="F18" s="31"/>
      <c r="G18" s="31"/>
      <c r="H18" s="31"/>
      <c r="I18" s="31"/>
      <c r="J18" s="31"/>
    </row>
    <row r="19" spans="2:10" x14ac:dyDescent="0.15">
      <c r="B19" s="31"/>
      <c r="C19" s="31"/>
      <c r="D19" s="31"/>
      <c r="E19" s="31"/>
      <c r="F19" s="31"/>
      <c r="G19" s="31"/>
      <c r="H19" s="31"/>
      <c r="I19" s="31"/>
      <c r="J19" s="31"/>
    </row>
    <row r="20" spans="2:10" x14ac:dyDescent="0.15">
      <c r="B20" s="31"/>
      <c r="C20" s="31"/>
      <c r="D20" s="31"/>
      <c r="E20" s="31"/>
      <c r="F20" s="31"/>
      <c r="G20" s="31"/>
      <c r="H20" s="31"/>
      <c r="I20" s="31"/>
      <c r="J20" s="31"/>
    </row>
    <row r="21" spans="2:10" x14ac:dyDescent="0.15">
      <c r="B21" s="31"/>
      <c r="C21" s="31"/>
      <c r="D21" s="31"/>
      <c r="E21" s="31"/>
      <c r="F21" s="31"/>
      <c r="G21" s="31"/>
      <c r="H21" s="31"/>
      <c r="I21" s="31"/>
      <c r="J21" s="31"/>
    </row>
    <row r="22" spans="2:10" x14ac:dyDescent="0.15">
      <c r="B22" s="31"/>
      <c r="C22" s="31"/>
      <c r="D22" s="31"/>
      <c r="E22" s="31"/>
      <c r="F22" s="31"/>
      <c r="G22" s="31"/>
      <c r="H22" s="31"/>
      <c r="I22" s="31"/>
      <c r="J22" s="31"/>
    </row>
    <row r="23" spans="2:10" x14ac:dyDescent="0.15">
      <c r="B23" s="31"/>
      <c r="C23" s="31"/>
      <c r="D23" s="31"/>
      <c r="E23" s="31"/>
      <c r="F23" s="31"/>
      <c r="G23" s="31"/>
      <c r="H23" s="31"/>
      <c r="I23" s="31"/>
      <c r="J23" s="31"/>
    </row>
    <row r="24" spans="2:10" x14ac:dyDescent="0.15">
      <c r="B24" s="31"/>
      <c r="C24" s="31"/>
      <c r="D24" s="31"/>
      <c r="E24" s="31"/>
      <c r="F24" s="31"/>
      <c r="G24" s="31"/>
      <c r="H24" s="31"/>
      <c r="I24" s="31"/>
      <c r="J24" s="31"/>
    </row>
    <row r="25" spans="2:10" x14ac:dyDescent="0.15">
      <c r="B25" s="31"/>
      <c r="C25" s="31"/>
      <c r="D25" s="31"/>
      <c r="E25" s="31"/>
      <c r="F25" s="31"/>
      <c r="G25" s="31"/>
      <c r="H25" s="31"/>
      <c r="I25" s="31"/>
      <c r="J25" s="31"/>
    </row>
    <row r="26" spans="2:10" x14ac:dyDescent="0.15">
      <c r="B26" s="31"/>
      <c r="C26" s="31"/>
      <c r="D26" s="31"/>
      <c r="E26" s="31"/>
      <c r="F26" s="31"/>
      <c r="G26" s="31"/>
      <c r="H26" s="31"/>
      <c r="I26" s="31"/>
      <c r="J26" s="31"/>
    </row>
    <row r="27" spans="2:10" x14ac:dyDescent="0.15">
      <c r="B27" s="27"/>
      <c r="C27" s="27"/>
      <c r="D27" s="27"/>
      <c r="E27" s="27"/>
      <c r="F27" s="27"/>
      <c r="G27" s="27"/>
      <c r="H27" s="27"/>
      <c r="I27" s="27"/>
      <c r="J27" s="27"/>
    </row>
    <row r="28" spans="2:10" x14ac:dyDescent="0.15">
      <c r="B28" s="27"/>
      <c r="C28" s="27"/>
      <c r="D28" s="27"/>
      <c r="E28" s="27"/>
      <c r="F28" s="27"/>
      <c r="G28" s="27"/>
      <c r="H28" s="27"/>
      <c r="I28" s="27"/>
      <c r="J28" s="27"/>
    </row>
    <row r="29" spans="2:10" x14ac:dyDescent="0.15">
      <c r="B29" s="27"/>
      <c r="C29" s="27"/>
      <c r="D29" s="27"/>
      <c r="E29" s="27"/>
      <c r="F29" s="27"/>
      <c r="G29" s="27"/>
      <c r="H29" s="27"/>
      <c r="I29" s="27"/>
      <c r="J29" s="27"/>
    </row>
    <row r="30" spans="2:10" x14ac:dyDescent="0.15">
      <c r="B30" s="27"/>
      <c r="C30" s="27"/>
      <c r="D30" s="27"/>
      <c r="E30" s="27"/>
      <c r="F30" s="27"/>
      <c r="G30" s="27"/>
      <c r="H30" s="27"/>
      <c r="I30" s="27"/>
      <c r="J30" s="27"/>
    </row>
    <row r="31" spans="2:10" x14ac:dyDescent="0.15">
      <c r="B31" s="27"/>
      <c r="C31" s="27"/>
      <c r="D31" s="27"/>
      <c r="E31" s="27"/>
      <c r="F31" s="27"/>
      <c r="G31" s="27"/>
      <c r="H31" s="27"/>
      <c r="I31" s="27"/>
      <c r="J31" s="27"/>
    </row>
    <row r="32" spans="2:10" x14ac:dyDescent="0.15">
      <c r="B32" s="27"/>
      <c r="C32" s="27"/>
      <c r="D32" s="27"/>
      <c r="E32" s="27"/>
      <c r="F32" s="27"/>
      <c r="G32" s="27"/>
      <c r="H32" s="27"/>
      <c r="I32" s="27"/>
      <c r="J32" s="27"/>
    </row>
    <row r="33" spans="2:10" x14ac:dyDescent="0.15">
      <c r="B33" s="27"/>
      <c r="C33" s="27"/>
      <c r="D33" s="27"/>
      <c r="E33" s="27"/>
      <c r="F33" s="27"/>
      <c r="G33" s="27"/>
      <c r="H33" s="27"/>
      <c r="I33" s="27"/>
      <c r="J33" s="27"/>
    </row>
    <row r="34" spans="2:10" x14ac:dyDescent="0.15">
      <c r="B34" s="27"/>
      <c r="C34" s="27"/>
      <c r="D34" s="27"/>
      <c r="E34" s="27"/>
      <c r="F34" s="27"/>
      <c r="G34" s="27"/>
      <c r="H34" s="27"/>
      <c r="I34" s="27"/>
      <c r="J34" s="27"/>
    </row>
    <row r="35" spans="2:10" x14ac:dyDescent="0.15">
      <c r="B35" s="27"/>
      <c r="C35" s="27"/>
      <c r="D35" s="27"/>
      <c r="E35" s="27"/>
      <c r="F35" s="27"/>
      <c r="G35" s="27"/>
      <c r="H35" s="27"/>
      <c r="I35" s="27"/>
      <c r="J35" s="27"/>
    </row>
    <row r="36" spans="2:10" x14ac:dyDescent="0.15">
      <c r="B36" s="27"/>
      <c r="C36" s="27"/>
      <c r="D36" s="27"/>
      <c r="E36" s="27"/>
      <c r="F36" s="27"/>
      <c r="G36" s="27"/>
      <c r="H36" s="27"/>
      <c r="I36" s="27"/>
      <c r="J36" s="27"/>
    </row>
    <row r="37" spans="2:10" x14ac:dyDescent="0.15">
      <c r="B37" s="27"/>
      <c r="C37" s="27"/>
      <c r="D37" s="27"/>
      <c r="E37" s="27"/>
      <c r="F37" s="27"/>
      <c r="G37" s="27"/>
      <c r="H37" s="27"/>
      <c r="I37" s="27"/>
      <c r="J37" s="27"/>
    </row>
    <row r="38" spans="2:10" x14ac:dyDescent="0.15">
      <c r="B38" s="27"/>
      <c r="C38" s="27"/>
      <c r="D38" s="27"/>
      <c r="E38" s="27"/>
      <c r="F38" s="27"/>
      <c r="G38" s="27"/>
      <c r="H38" s="27"/>
      <c r="I38" s="27"/>
      <c r="J38" s="27"/>
    </row>
    <row r="39" spans="2:10" x14ac:dyDescent="0.15">
      <c r="B39" s="27"/>
      <c r="C39" s="27"/>
      <c r="D39" s="27"/>
      <c r="E39" s="27"/>
      <c r="F39" s="27"/>
      <c r="G39" s="27"/>
      <c r="H39" s="27"/>
      <c r="I39" s="27"/>
      <c r="J39" s="27"/>
    </row>
    <row r="40" spans="2:10" x14ac:dyDescent="0.15">
      <c r="B40" s="27"/>
      <c r="C40" s="27"/>
      <c r="D40" s="27"/>
      <c r="E40" s="27"/>
      <c r="F40" s="27"/>
      <c r="G40" s="27"/>
      <c r="H40" s="27"/>
      <c r="I40" s="27"/>
      <c r="J40" s="27"/>
    </row>
    <row r="41" spans="2:10" x14ac:dyDescent="0.15">
      <c r="B41" s="27"/>
      <c r="C41" s="27"/>
      <c r="D41" s="27"/>
      <c r="E41" s="27"/>
      <c r="F41" s="27"/>
      <c r="G41" s="27"/>
      <c r="H41" s="27"/>
      <c r="I41" s="27"/>
      <c r="J41" s="27"/>
    </row>
    <row r="42" spans="2:10" x14ac:dyDescent="0.15">
      <c r="B42" s="27"/>
      <c r="C42" s="27"/>
      <c r="D42" s="27"/>
      <c r="E42" s="27"/>
      <c r="F42" s="27"/>
      <c r="G42" s="27"/>
      <c r="H42" s="27"/>
      <c r="I42" s="27"/>
      <c r="J42" s="27"/>
    </row>
    <row r="43" spans="2:10" x14ac:dyDescent="0.15">
      <c r="B43" s="27"/>
      <c r="C43" s="27"/>
      <c r="D43" s="27"/>
      <c r="E43" s="27"/>
      <c r="F43" s="27"/>
      <c r="G43" s="27"/>
      <c r="H43" s="27"/>
      <c r="I43" s="27"/>
      <c r="J43" s="27"/>
    </row>
    <row r="44" spans="2:10" x14ac:dyDescent="0.15">
      <c r="B44" s="27"/>
      <c r="C44" s="27"/>
      <c r="D44" s="27"/>
      <c r="E44" s="27"/>
      <c r="F44" s="27"/>
      <c r="G44" s="27"/>
      <c r="H44" s="27"/>
      <c r="I44" s="27"/>
      <c r="J44" s="27"/>
    </row>
    <row r="45" spans="2:10" x14ac:dyDescent="0.15">
      <c r="B45" s="27"/>
      <c r="C45" s="27"/>
      <c r="D45" s="27"/>
      <c r="E45" s="27"/>
      <c r="F45" s="27"/>
      <c r="G45" s="27"/>
      <c r="H45" s="27"/>
      <c r="I45" s="27"/>
      <c r="J45" s="27"/>
    </row>
    <row r="46" spans="2:10" x14ac:dyDescent="0.15">
      <c r="B46" s="27"/>
      <c r="C46" s="27"/>
      <c r="D46" s="27"/>
      <c r="E46" s="27"/>
      <c r="F46" s="27"/>
      <c r="G46" s="27"/>
      <c r="H46" s="27"/>
      <c r="I46" s="27"/>
      <c r="J46" s="27"/>
    </row>
    <row r="47" spans="2:10" x14ac:dyDescent="0.15">
      <c r="B47" s="27"/>
      <c r="C47" s="27"/>
      <c r="D47" s="27"/>
      <c r="E47" s="27"/>
      <c r="F47" s="27"/>
      <c r="G47" s="27"/>
      <c r="H47" s="27"/>
      <c r="I47" s="27"/>
      <c r="J47" s="27"/>
    </row>
    <row r="48" spans="2:10" x14ac:dyDescent="0.15">
      <c r="B48" s="27"/>
      <c r="C48" s="27"/>
      <c r="D48" s="27"/>
      <c r="E48" s="27"/>
      <c r="F48" s="27"/>
      <c r="G48" s="27"/>
      <c r="H48" s="27"/>
      <c r="I48" s="27"/>
      <c r="J48" s="27"/>
    </row>
    <row r="49" spans="2:10" x14ac:dyDescent="0.15">
      <c r="B49" s="27"/>
      <c r="C49" s="27"/>
      <c r="D49" s="27"/>
      <c r="E49" s="27"/>
      <c r="F49" s="27"/>
      <c r="G49" s="27"/>
      <c r="H49" s="27"/>
      <c r="I49" s="27"/>
      <c r="J49" s="27"/>
    </row>
    <row r="50" spans="2:10" x14ac:dyDescent="0.15">
      <c r="B50" s="27"/>
      <c r="C50" s="27"/>
      <c r="D50" s="27"/>
      <c r="E50" s="27"/>
      <c r="F50" s="27"/>
      <c r="G50" s="27"/>
      <c r="H50" s="27"/>
      <c r="I50" s="27"/>
      <c r="J50" s="27"/>
    </row>
    <row r="51" spans="2:10" x14ac:dyDescent="0.15">
      <c r="B51" s="27"/>
      <c r="C51" s="27"/>
      <c r="D51" s="27"/>
      <c r="E51" s="27"/>
      <c r="F51" s="27"/>
      <c r="G51" s="27"/>
      <c r="H51" s="27"/>
      <c r="I51" s="27"/>
      <c r="J51" s="27"/>
    </row>
    <row r="52" spans="2:10" x14ac:dyDescent="0.15">
      <c r="B52" s="27"/>
      <c r="C52" s="27"/>
      <c r="D52" s="27"/>
      <c r="E52" s="27"/>
      <c r="F52" s="27"/>
      <c r="G52" s="27"/>
      <c r="H52" s="27"/>
      <c r="I52" s="27"/>
      <c r="J52" s="27"/>
    </row>
    <row r="53" spans="2:10" x14ac:dyDescent="0.15">
      <c r="B53" s="27"/>
      <c r="C53" s="27"/>
      <c r="D53" s="27"/>
      <c r="E53" s="27"/>
      <c r="F53" s="27"/>
      <c r="G53" s="27"/>
      <c r="H53" s="27"/>
      <c r="I53" s="27"/>
      <c r="J53" s="27"/>
    </row>
    <row r="54" spans="2:10" x14ac:dyDescent="0.15">
      <c r="B54" s="27"/>
      <c r="C54" s="27"/>
      <c r="D54" s="27"/>
      <c r="E54" s="27"/>
      <c r="F54" s="27"/>
      <c r="G54" s="27"/>
      <c r="H54" s="27"/>
      <c r="I54" s="27"/>
      <c r="J54" s="27"/>
    </row>
    <row r="55" spans="2:10" x14ac:dyDescent="0.15">
      <c r="B55" s="27"/>
      <c r="C55" s="27"/>
      <c r="D55" s="27"/>
      <c r="E55" s="27"/>
      <c r="F55" s="27"/>
      <c r="G55" s="27"/>
      <c r="H55" s="27"/>
      <c r="I55" s="27"/>
      <c r="J55" s="27"/>
    </row>
    <row r="56" spans="2:10" x14ac:dyDescent="0.15">
      <c r="B56" s="27"/>
      <c r="C56" s="27"/>
      <c r="D56" s="27"/>
      <c r="E56" s="27"/>
      <c r="F56" s="27"/>
      <c r="G56" s="27"/>
      <c r="H56" s="27"/>
      <c r="I56" s="27"/>
      <c r="J56" s="27"/>
    </row>
    <row r="57" spans="2:10" x14ac:dyDescent="0.15">
      <c r="B57" s="27"/>
      <c r="C57" s="27"/>
      <c r="D57" s="27"/>
      <c r="E57" s="27"/>
      <c r="F57" s="27"/>
      <c r="G57" s="27"/>
      <c r="H57" s="27"/>
      <c r="I57" s="27"/>
      <c r="J57" s="27"/>
    </row>
    <row r="58" spans="2:10" x14ac:dyDescent="0.15">
      <c r="B58" s="27"/>
      <c r="C58" s="27"/>
      <c r="D58" s="27"/>
      <c r="E58" s="27"/>
      <c r="F58" s="27"/>
      <c r="G58" s="27"/>
      <c r="H58" s="27"/>
      <c r="I58" s="27"/>
      <c r="J58" s="27"/>
    </row>
    <row r="59" spans="2:10" x14ac:dyDescent="0.15">
      <c r="B59" s="27"/>
      <c r="C59" s="27"/>
      <c r="D59" s="27"/>
      <c r="E59" s="27"/>
      <c r="F59" s="27"/>
      <c r="G59" s="27"/>
      <c r="H59" s="27"/>
      <c r="I59" s="27"/>
      <c r="J59" s="27"/>
    </row>
    <row r="60" spans="2:10" x14ac:dyDescent="0.15">
      <c r="B60" s="27"/>
      <c r="C60" s="27"/>
      <c r="D60" s="27"/>
      <c r="E60" s="27"/>
      <c r="F60" s="27"/>
      <c r="G60" s="27"/>
      <c r="H60" s="27"/>
      <c r="I60" s="27"/>
      <c r="J60" s="27"/>
    </row>
    <row r="61" spans="2:10" x14ac:dyDescent="0.15">
      <c r="B61" s="27"/>
      <c r="C61" s="27"/>
      <c r="D61" s="27"/>
      <c r="E61" s="27"/>
      <c r="F61" s="27"/>
      <c r="G61" s="27"/>
      <c r="H61" s="27"/>
      <c r="I61" s="27"/>
      <c r="J61" s="27"/>
    </row>
    <row r="62" spans="2:10" x14ac:dyDescent="0.15">
      <c r="B62" s="27"/>
      <c r="C62" s="27"/>
      <c r="D62" s="27"/>
      <c r="E62" s="27"/>
      <c r="F62" s="27"/>
      <c r="G62" s="27"/>
      <c r="H62" s="27"/>
      <c r="I62" s="27"/>
      <c r="J62" s="27"/>
    </row>
    <row r="63" spans="2:10" x14ac:dyDescent="0.15">
      <c r="B63" s="27"/>
      <c r="C63" s="27"/>
      <c r="D63" s="27"/>
      <c r="E63" s="27"/>
      <c r="F63" s="27"/>
      <c r="G63" s="27"/>
      <c r="H63" s="27"/>
      <c r="I63" s="27"/>
      <c r="J63" s="27"/>
    </row>
    <row r="64" spans="2:10" x14ac:dyDescent="0.15">
      <c r="B64" s="27"/>
      <c r="C64" s="27"/>
      <c r="D64" s="27"/>
      <c r="E64" s="27"/>
      <c r="F64" s="27"/>
      <c r="G64" s="27"/>
      <c r="H64" s="27"/>
      <c r="I64" s="27"/>
      <c r="J64" s="27"/>
    </row>
    <row r="77" spans="2:10" x14ac:dyDescent="0.15">
      <c r="B77" s="27"/>
      <c r="C77" s="27"/>
      <c r="D77" s="27"/>
      <c r="E77" s="27"/>
      <c r="F77" s="27"/>
      <c r="G77" s="27"/>
      <c r="H77" s="27"/>
      <c r="I77" s="27"/>
      <c r="J77" s="27"/>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355B24ECD82BD4E9A3D94ED39DA8E12" ma:contentTypeVersion="19" ma:contentTypeDescription="Ein neues Dokument erstellen." ma:contentTypeScope="" ma:versionID="342dcbc2aa468560e80104bb9139bf0f">
  <xsd:schema xmlns:xsd="http://www.w3.org/2001/XMLSchema" xmlns:xs="http://www.w3.org/2001/XMLSchema" xmlns:p="http://schemas.microsoft.com/office/2006/metadata/properties" xmlns:ns2="48283a54-4eb5-47f4-a267-e6556c642ee9" xmlns:ns3="aee19627-32ab-405b-8365-5f449597d753" targetNamespace="http://schemas.microsoft.com/office/2006/metadata/properties" ma:root="true" ma:fieldsID="22ed7dcb8e2b8402a97af5b0c40b2238" ns2:_="" ns3:_="">
    <xsd:import namespace="48283a54-4eb5-47f4-a267-e6556c642ee9"/>
    <xsd:import namespace="aee19627-32ab-405b-8365-5f449597d75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Datum_x002f_Uhrzeit"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83a54-4eb5-47f4-a267-e6556c642e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be3f38c4-7f26-4808-8f8f-6321cf226ecf" ma:termSetId="09814cd3-568e-fe90-9814-8d621ff8fb84" ma:anchorId="fba54fb3-c3e1-fe81-a776-ca4b69148c4d" ma:open="true" ma:isKeyword="false">
      <xsd:complexType>
        <xsd:sequence>
          <xsd:element ref="pc:Terms" minOccurs="0" maxOccurs="1"/>
        </xsd:sequence>
      </xsd:complexType>
    </xsd:element>
    <xsd:element name="Datum_x002f_Uhrzeit" ma:index="24" nillable="true" ma:displayName="Datum/Uhrzeit" ma:format="DateOnly" ma:internalName="Datum_x002f_Uhrzeit">
      <xsd:simpleType>
        <xsd:restriction base="dms:DateTim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e19627-32ab-405b-8365-5f449597d753"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76c4ac38-0985-4b9b-b638-726419543e36}" ma:internalName="TaxCatchAll" ma:showField="CatchAllData" ma:web="aee19627-32ab-405b-8365-5f449597d7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e19627-32ab-405b-8365-5f449597d753" xsi:nil="true"/>
    <lcf76f155ced4ddcb4097134ff3c332f xmlns="48283a54-4eb5-47f4-a267-e6556c642ee9">
      <Terms xmlns="http://schemas.microsoft.com/office/infopath/2007/PartnerControls"/>
    </lcf76f155ced4ddcb4097134ff3c332f>
    <Datum_x002f_Uhrzeit xmlns="48283a54-4eb5-47f4-a267-e6556c642ee9" xsi:nil="true"/>
  </documentManagement>
</p:properties>
</file>

<file path=customXml/itemProps1.xml><?xml version="1.0" encoding="utf-8"?>
<ds:datastoreItem xmlns:ds="http://schemas.openxmlformats.org/officeDocument/2006/customXml" ds:itemID="{99E69861-C148-4D84-880F-22E5F16A8738}"/>
</file>

<file path=customXml/itemProps2.xml><?xml version="1.0" encoding="utf-8"?>
<ds:datastoreItem xmlns:ds="http://schemas.openxmlformats.org/officeDocument/2006/customXml" ds:itemID="{A29CB8AB-FC56-4B05-A754-D7DA3DD826CF}">
  <ds:schemaRefs>
    <ds:schemaRef ds:uri="http://schemas.microsoft.com/sharepoint/v3/contenttype/forms"/>
  </ds:schemaRefs>
</ds:datastoreItem>
</file>

<file path=customXml/itemProps3.xml><?xml version="1.0" encoding="utf-8"?>
<ds:datastoreItem xmlns:ds="http://schemas.openxmlformats.org/officeDocument/2006/customXml" ds:itemID="{E767EEC2-6006-4680-A783-278EFB59B676}">
  <ds:schemaRefs>
    <ds:schemaRef ds:uri="http://www.w3.org/XML/1998/namespace"/>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terms/"/>
    <ds:schemaRef ds:uri="aee19627-32ab-405b-8365-5f449597d753"/>
    <ds:schemaRef ds:uri="48283a54-4eb5-47f4-a267-e6556c642ee9"/>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Cover</vt:lpstr>
      <vt:lpstr>Disclaimer</vt:lpstr>
      <vt:lpstr>1_Key figures</vt:lpstr>
      <vt:lpstr>2_Segment performance</vt:lpstr>
      <vt:lpstr>3_P&amp;L</vt:lpstr>
      <vt:lpstr>4_Balance sheet</vt:lpstr>
      <vt:lpstr>5_Cash flow statement</vt:lpstr>
      <vt:lpstr>6_ESG Ratings</vt:lpstr>
      <vt:lpstr>'1_Key figures'!Druckbereich</vt:lpstr>
      <vt:lpstr>'3_P&amp;L'!Druckbereich</vt:lpstr>
      <vt:lpstr>'4_Balance sheet'!Druckbereich</vt:lpstr>
      <vt:lpstr>'5_Cash flow statement'!Druckbereich</vt:lpstr>
      <vt:lpstr>'6_ESG Ratings'!Druckbereich</vt:lpstr>
    </vt:vector>
  </TitlesOfParts>
  <Manager/>
  <Company>Workiva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Alena Flemmer</cp:lastModifiedBy>
  <cp:revision>2</cp:revision>
  <dcterms:created xsi:type="dcterms:W3CDTF">2025-03-26T09:03:17Z</dcterms:created>
  <dcterms:modified xsi:type="dcterms:W3CDTF">2025-03-26T09:05:59Z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0x010100D355B24ECD82BD4E9A3D94ED39DA8E12</vt:lpwstr>
  </property>
  <property fmtid="{D5CDD505-2E9C-101B-9397-08002B2CF9AE}" pid="3" name="MediaServiceImageTags">
    <vt:lpwstr/>
  </property>
</Properties>
</file>